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5016712135-my.sharepoint.com/personal/dmorian_uaex_edu/Documents/Desktop/"/>
    </mc:Choice>
  </mc:AlternateContent>
  <xr:revisionPtr revIDLastSave="42" documentId="8_{3C030C45-57F6-493F-826E-8AD194CDA6F4}" xr6:coauthVersionLast="45" xr6:coauthVersionMax="45" xr10:uidLastSave="{467A470E-9E55-4447-934E-F60BE8B6DD8A}"/>
  <bookViews>
    <workbookView xWindow="660" yWindow="15" windowWidth="24720" windowHeight="16665" xr2:uid="{00000000-000D-0000-FFFF-FFFF00000000}"/>
  </bookViews>
  <sheets>
    <sheet name="Sheet1" sheetId="1" r:id="rId1"/>
  </sheets>
  <definedNames>
    <definedName name="_xlnm.Print_Area" localSheetId="0">Sheet1!$A$1:$O$62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16" i="1" l="1"/>
  <c r="I8" i="1"/>
  <c r="M48" i="1" l="1"/>
  <c r="M40" i="1"/>
  <c r="M32" i="1"/>
  <c r="L32" i="1"/>
  <c r="L24" i="1"/>
  <c r="M24" i="1"/>
  <c r="K24" i="1"/>
  <c r="M16" i="1"/>
  <c r="L40" i="1"/>
  <c r="I18" i="1"/>
  <c r="I19" i="1"/>
  <c r="I20" i="1"/>
  <c r="I21" i="1"/>
  <c r="I22" i="1"/>
  <c r="I23" i="1"/>
  <c r="N10" i="1"/>
  <c r="N11" i="1"/>
  <c r="N12" i="1"/>
  <c r="N13" i="1"/>
  <c r="N14" i="1"/>
  <c r="N15" i="1"/>
  <c r="N9" i="1"/>
  <c r="L48" i="1" l="1"/>
  <c r="K48" i="1"/>
  <c r="J48" i="1"/>
  <c r="I47" i="1"/>
  <c r="N47" i="1" s="1"/>
  <c r="I46" i="1"/>
  <c r="N46" i="1" s="1"/>
  <c r="I45" i="1"/>
  <c r="N45" i="1" s="1"/>
  <c r="I44" i="1"/>
  <c r="N44" i="1" s="1"/>
  <c r="I43" i="1"/>
  <c r="N43" i="1" s="1"/>
  <c r="I42" i="1"/>
  <c r="N42" i="1" s="1"/>
  <c r="I41" i="1"/>
  <c r="N41" i="1" s="1"/>
  <c r="K40" i="1"/>
  <c r="J40" i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K32" i="1"/>
  <c r="J32" i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J24" i="1"/>
  <c r="N23" i="1"/>
  <c r="N22" i="1"/>
  <c r="N21" i="1"/>
  <c r="N20" i="1"/>
  <c r="N19" i="1"/>
  <c r="N18" i="1"/>
  <c r="I17" i="1"/>
  <c r="N17" i="1" s="1"/>
  <c r="L16" i="1"/>
  <c r="K16" i="1"/>
  <c r="J16" i="1"/>
  <c r="N8" i="1"/>
  <c r="N3" i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6" i="1" s="1"/>
  <c r="A47" i="1" s="1"/>
  <c r="O55" i="1" l="1"/>
  <c r="O56" i="1"/>
  <c r="O57" i="1"/>
  <c r="I32" i="1"/>
  <c r="N32" i="1" s="1"/>
  <c r="O32" i="1" s="1"/>
  <c r="I40" i="1"/>
  <c r="N40" i="1" s="1"/>
  <c r="O40" i="1" s="1"/>
  <c r="N25" i="1"/>
  <c r="I48" i="1"/>
  <c r="N48" i="1" s="1"/>
  <c r="O48" i="1" s="1"/>
  <c r="N33" i="1"/>
  <c r="I24" i="1"/>
  <c r="N24" i="1" s="1"/>
  <c r="O24" i="1" s="1"/>
  <c r="N16" i="1"/>
  <c r="O16" i="1" s="1"/>
  <c r="O58" i="1" l="1"/>
  <c r="J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UARK HR</author>
    <author>BBatiste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Enter month  to update calendar "Date" on Timesheet. Remember to enter the correct year in the YEAR field. </t>
        </r>
      </text>
    </comment>
    <comment ref="K3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Enter Employee Id</t>
        </r>
      </text>
    </comment>
    <comment ref="K4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Select the Pay Period dates from the menu list.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Enter starting time.</t>
        </r>
        <r>
          <rPr>
            <sz val="8"/>
            <color indexed="81"/>
            <rFont val="Tahoma"/>
            <family val="2"/>
          </rPr>
          <t xml:space="preserve"> You must indicate if the time is AM or PM.   Follow the time entry (i.e. 8:00) with a SPACE and an A for AM or P for PM.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Enter ending time. </t>
        </r>
        <r>
          <rPr>
            <sz val="8"/>
            <color indexed="81"/>
            <rFont val="Tahoma"/>
            <family val="2"/>
          </rPr>
          <t>You must indicate if the time is AM or PM.   Follow the time entry (i.e. 8:00) with a SPACE and an A for AM or P for PM.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Enter starting time. </t>
        </r>
        <r>
          <rPr>
            <sz val="8"/>
            <color indexed="81"/>
            <rFont val="Tahoma"/>
            <family val="2"/>
          </rPr>
          <t xml:space="preserve">You must indicate if the time is AM or PM.   Follow the time entry (i.e. 8:00) with a SPACE and an A for AM or P for PM.
</t>
        </r>
      </text>
    </comment>
    <comment ref="F6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Enter ending time. </t>
        </r>
        <r>
          <rPr>
            <sz val="8"/>
            <color indexed="81"/>
            <rFont val="Tahoma"/>
            <family val="2"/>
          </rPr>
          <t xml:space="preserve">You must indicate if the time is AM or PM.   Follow the time entry (i.e. 8:00) with a SPACE and an A for AM or P for PM.
</t>
        </r>
      </text>
    </comment>
    <comment ref="G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starting time.</t>
        </r>
        <r>
          <rPr>
            <sz val="8"/>
            <color indexed="81"/>
            <rFont val="Tahoma"/>
            <family val="2"/>
          </rPr>
          <t xml:space="preserve"> You must indicate if the time is AM or PM.   Follow the time entry (i.e. 8:00) with a SPACE and an A for AM or P for PM.
</t>
        </r>
      </text>
    </comment>
    <comment ref="H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Enter ending time. </t>
        </r>
        <r>
          <rPr>
            <sz val="8"/>
            <color indexed="81"/>
            <rFont val="Tahoma"/>
            <family val="2"/>
          </rPr>
          <t xml:space="preserve">You must indicate if the time is AM or PM.   Follow the time entry (i.e. 8:00) with a SPACE and an A for AM or P for PM.
</t>
        </r>
      </text>
    </comment>
    <comment ref="I6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Total Work: </t>
        </r>
        <r>
          <rPr>
            <sz val="8"/>
            <color indexed="81"/>
            <rFont val="Tahoma"/>
            <family val="2"/>
          </rPr>
          <t>Calculates   hours worked.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Leave Codes
CEA </t>
        </r>
        <r>
          <rPr>
            <sz val="8"/>
            <color indexed="81"/>
            <rFont val="Tahoma"/>
            <family val="2"/>
          </rPr>
          <t xml:space="preserve">Children's Educational Activity Leave
</t>
        </r>
        <r>
          <rPr>
            <b/>
            <sz val="8"/>
            <color indexed="81"/>
            <rFont val="Tahoma"/>
            <family val="2"/>
          </rPr>
          <t>CAT</t>
        </r>
        <r>
          <rPr>
            <sz val="8"/>
            <color indexed="81"/>
            <rFont val="Tahoma"/>
            <family val="2"/>
          </rPr>
          <t xml:space="preserve"> Catastrophic Leave
</t>
        </r>
        <r>
          <rPr>
            <b/>
            <sz val="8"/>
            <color indexed="81"/>
            <rFont val="Tahoma"/>
            <family val="2"/>
          </rPr>
          <t xml:space="preserve">COM </t>
        </r>
        <r>
          <rPr>
            <sz val="8"/>
            <color indexed="81"/>
            <rFont val="Tahoma"/>
            <family val="2"/>
          </rPr>
          <t xml:space="preserve"> Compensatory Time Earned
</t>
        </r>
        <r>
          <rPr>
            <b/>
            <sz val="8"/>
            <color indexed="81"/>
            <rFont val="Tahoma"/>
            <family val="2"/>
          </rPr>
          <t>FMLA</t>
        </r>
        <r>
          <rPr>
            <sz val="8"/>
            <color indexed="81"/>
            <rFont val="Tahoma"/>
            <family val="2"/>
          </rPr>
          <t xml:space="preserve">  Family/Medical Leave
</t>
        </r>
        <r>
          <rPr>
            <b/>
            <sz val="8"/>
            <color indexed="81"/>
            <rFont val="Tahoma"/>
            <family val="2"/>
          </rPr>
          <t xml:space="preserve">H    </t>
        </r>
        <r>
          <rPr>
            <sz val="8"/>
            <color indexed="81"/>
            <rFont val="Tahoma"/>
            <family val="2"/>
          </rPr>
          <t xml:space="preserve"> Holiday
</t>
        </r>
        <r>
          <rPr>
            <b/>
            <sz val="8"/>
            <color indexed="81"/>
            <rFont val="Tahoma"/>
            <family val="2"/>
          </rPr>
          <t>IWL</t>
        </r>
        <r>
          <rPr>
            <sz val="8"/>
            <color indexed="81"/>
            <rFont val="Tahoma"/>
            <family val="2"/>
          </rPr>
          <t xml:space="preserve">   Inclement Weather Leave
</t>
        </r>
        <r>
          <rPr>
            <b/>
            <sz val="8"/>
            <color indexed="81"/>
            <rFont val="Tahoma"/>
            <family val="2"/>
          </rPr>
          <t xml:space="preserve">J  </t>
        </r>
        <r>
          <rPr>
            <sz val="8"/>
            <color indexed="81"/>
            <rFont val="Tahoma"/>
            <family val="2"/>
          </rPr>
          <t xml:space="preserve">    Jury Duty/Court Leave
</t>
        </r>
        <r>
          <rPr>
            <b/>
            <sz val="8"/>
            <color indexed="81"/>
            <rFont val="Tahoma"/>
            <family val="2"/>
          </rPr>
          <t>LFS</t>
        </r>
        <r>
          <rPr>
            <sz val="8"/>
            <color indexed="81"/>
            <rFont val="Tahoma"/>
            <family val="2"/>
          </rPr>
          <t xml:space="preserve">  Leave for Study
</t>
        </r>
        <r>
          <rPr>
            <b/>
            <sz val="8"/>
            <color indexed="81"/>
            <rFont val="Tahoma"/>
            <family val="2"/>
          </rPr>
          <t>LWOP</t>
        </r>
        <r>
          <rPr>
            <sz val="8"/>
            <color indexed="81"/>
            <rFont val="Tahoma"/>
            <family val="2"/>
          </rPr>
          <t xml:space="preserve"> Leave Without Pay
</t>
        </r>
        <r>
          <rPr>
            <b/>
            <sz val="8"/>
            <color indexed="81"/>
            <rFont val="Tahoma"/>
            <family val="2"/>
          </rPr>
          <t xml:space="preserve">PM   </t>
        </r>
        <r>
          <rPr>
            <sz val="8"/>
            <color indexed="81"/>
            <rFont val="Tahoma"/>
            <family val="2"/>
          </rPr>
          <t xml:space="preserve">Paid Military Leave
</t>
        </r>
        <r>
          <rPr>
            <b/>
            <sz val="8"/>
            <color indexed="81"/>
            <rFont val="Tahoma"/>
            <family val="2"/>
          </rPr>
          <t>UPM</t>
        </r>
        <r>
          <rPr>
            <sz val="8"/>
            <color indexed="81"/>
            <rFont val="Tahoma"/>
            <family val="2"/>
          </rPr>
          <t xml:space="preserve">   Unpaid Military Leave
</t>
        </r>
      </text>
    </comment>
    <comment ref="N6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Total Hrs:</t>
        </r>
        <r>
          <rPr>
            <sz val="8"/>
            <color indexed="81"/>
            <rFont val="Tahoma"/>
            <family val="2"/>
          </rPr>
          <t xml:space="preserve"> Calculates hours reported (hours worked plus leave taken.)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Enter </t>
        </r>
        <r>
          <rPr>
            <sz val="8"/>
            <color indexed="81"/>
            <rFont val="Tahoma"/>
            <family val="2"/>
          </rPr>
          <t>Annual/Vacation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Enter</t>
        </r>
        <r>
          <rPr>
            <sz val="8"/>
            <color indexed="81"/>
            <rFont val="Tahoma"/>
            <family val="2"/>
          </rPr>
          <t xml:space="preserve"> Sick leave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7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Enter leave other than vacation or sick.</t>
        </r>
        <r>
          <rPr>
            <sz val="8"/>
            <color indexed="81"/>
            <rFont val="Tahoma"/>
            <family val="2"/>
          </rPr>
          <t xml:space="preserve"> Enter quantity of hours taken in the left column.</t>
        </r>
        <r>
          <rPr>
            <b/>
            <sz val="8"/>
            <color indexed="81"/>
            <rFont val="Tahoma"/>
            <family val="2"/>
          </rPr>
          <t xml:space="preserve">  </t>
        </r>
        <r>
          <rPr>
            <sz val="8"/>
            <color indexed="81"/>
            <rFont val="Tahoma"/>
            <family val="2"/>
          </rPr>
          <t xml:space="preserve"> Enter leave code in  right column (leave code abbreviations can be viewed by placing your mouse pointer over the heading “Leave Codes”) 
</t>
        </r>
      </text>
    </comment>
    <comment ref="O7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Extra Time </t>
        </r>
        <r>
          <rPr>
            <sz val="8"/>
            <color indexed="81"/>
            <rFont val="Tahoma"/>
            <family val="2"/>
          </rPr>
          <t xml:space="preserve">is any hour over 40 for the period defined as a week.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Simply fill in the blanks with your start and ending time and any leave used for the day.  </t>
        </r>
        <r>
          <rPr>
            <sz val="8"/>
            <color indexed="81"/>
            <rFont val="Tahoma"/>
            <family val="2"/>
          </rPr>
          <t xml:space="preserve">Only fields (blanks) that need your input are accessible.  A field that you cannot type into is auto filled by the timesheet and your input is not necessary. 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<sst xmlns="http://schemas.openxmlformats.org/spreadsheetml/2006/main" count="86" uniqueCount="48">
  <si>
    <t>Name:</t>
  </si>
  <si>
    <t>Month:</t>
  </si>
  <si>
    <t>Year</t>
  </si>
  <si>
    <t>Emp ID:</t>
  </si>
  <si>
    <t>Dept./Office:</t>
  </si>
  <si>
    <t>Pay Period:</t>
  </si>
  <si>
    <t>Date</t>
  </si>
  <si>
    <t>Day</t>
  </si>
  <si>
    <t>In</t>
  </si>
  <si>
    <t>Out</t>
  </si>
  <si>
    <t xml:space="preserve">In </t>
  </si>
  <si>
    <t>Out2</t>
  </si>
  <si>
    <t>In 3</t>
  </si>
  <si>
    <t>Out4</t>
  </si>
  <si>
    <t>Total Work</t>
  </si>
  <si>
    <t>Leave Codes</t>
  </si>
  <si>
    <t>Other Leave</t>
  </si>
  <si>
    <t>CEA Leave</t>
  </si>
  <si>
    <t>Total Hrs</t>
  </si>
  <si>
    <t>Extra Time</t>
  </si>
  <si>
    <t>A</t>
  </si>
  <si>
    <t>S</t>
  </si>
  <si>
    <t>Example:</t>
  </si>
  <si>
    <t>CEA</t>
  </si>
  <si>
    <t>Sun</t>
  </si>
  <si>
    <t>Mon</t>
  </si>
  <si>
    <t>Tue</t>
  </si>
  <si>
    <t>Wed</t>
  </si>
  <si>
    <t>Thu</t>
  </si>
  <si>
    <t>Fri</t>
  </si>
  <si>
    <t>Sat</t>
  </si>
  <si>
    <t>WEEK TOTAL</t>
  </si>
  <si>
    <t>EXTRA TIME</t>
  </si>
  <si>
    <t>LEAVE SUMMARY</t>
  </si>
  <si>
    <t>Employee Signature</t>
  </si>
  <si>
    <t>Extm:</t>
  </si>
  <si>
    <t>Annual Leave</t>
  </si>
  <si>
    <t>Sick Leave</t>
  </si>
  <si>
    <t>Supervisor Signature</t>
  </si>
  <si>
    <t>Total Leave</t>
  </si>
  <si>
    <t>Issued 12/02/08</t>
  </si>
  <si>
    <t>Revised 1/28/09</t>
  </si>
  <si>
    <t>Revised 8/5/2020</t>
  </si>
  <si>
    <t>As an employee, my signature  below certifies that the above recorded hours worked and leave taken are correct and accurate.  I further attest that if I reported</t>
  </si>
  <si>
    <t>any overtime work, I  obtained prior approval from my supervisor before performing any of the overtime work.  I understand that if I did not recieve prior approval</t>
  </si>
  <si>
    <t xml:space="preserve">for any overtime work performed,  I may be subject to discipline, up to and including termination. </t>
  </si>
  <si>
    <t>For All Non-Exempt Appointed Employees and Hourly Employees</t>
  </si>
  <si>
    <t>University of Arkansas Division of Agriculture - 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</si>
</sst>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4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6"/>
      <color indexed="13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2" fontId="5" fillId="5" borderId="4" xfId="0" applyNumberFormat="1" applyFont="1" applyFill="1" applyBorder="1" applyAlignment="1" applyProtection="1">
      <alignment horizontal="center" vertical="center"/>
      <protection locked="0"/>
    </xf>
    <xf numFmtId="2" fontId="5" fillId="5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Continuous" vertical="center"/>
    </xf>
    <xf numFmtId="0" fontId="8" fillId="3" borderId="8" xfId="0" applyFont="1" applyFill="1" applyBorder="1" applyAlignment="1">
      <alignment horizontal="centerContinuous" vertical="center"/>
    </xf>
    <xf numFmtId="2" fontId="9" fillId="5" borderId="10" xfId="0" applyNumberFormat="1" applyFont="1" applyFill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Continuous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2" borderId="4" xfId="0" applyFont="1" applyFill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Continuous" vertical="center" wrapText="1"/>
    </xf>
    <xf numFmtId="0" fontId="5" fillId="0" borderId="3" xfId="0" applyFont="1" applyBorder="1" applyAlignment="1" applyProtection="1">
      <alignment horizontal="centerContinuous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Continuous" vertical="center" wrapText="1"/>
    </xf>
    <xf numFmtId="0" fontId="5" fillId="0" borderId="6" xfId="0" applyFont="1" applyBorder="1" applyAlignment="1" applyProtection="1">
      <alignment horizontal="centerContinuous" vertical="center" wrapText="1"/>
    </xf>
    <xf numFmtId="164" fontId="6" fillId="2" borderId="3" xfId="0" applyNumberFormat="1" applyFont="1" applyFill="1" applyBorder="1" applyAlignment="1" applyProtection="1">
      <alignment horizontal="centerContinuous" vertical="center"/>
    </xf>
    <xf numFmtId="164" fontId="6" fillId="2" borderId="4" xfId="0" applyNumberFormat="1" applyFont="1" applyFill="1" applyBorder="1" applyAlignment="1" applyProtection="1">
      <alignment horizontal="centerContinuous" vertical="center"/>
    </xf>
    <xf numFmtId="165" fontId="5" fillId="2" borderId="4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 vertical="center"/>
    </xf>
    <xf numFmtId="2" fontId="5" fillId="2" borderId="4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8" fillId="3" borderId="7" xfId="0" applyFont="1" applyFill="1" applyBorder="1" applyAlignment="1" applyProtection="1">
      <alignment horizontal="centerContinuous" vertical="center"/>
    </xf>
    <xf numFmtId="0" fontId="8" fillId="3" borderId="8" xfId="0" applyFont="1" applyFill="1" applyBorder="1" applyAlignment="1" applyProtection="1">
      <alignment horizontal="centerContinuous" vertical="center"/>
    </xf>
    <xf numFmtId="2" fontId="9" fillId="5" borderId="9" xfId="0" applyNumberFormat="1" applyFont="1" applyFill="1" applyBorder="1" applyAlignment="1" applyProtection="1">
      <alignment horizontal="center" vertical="center"/>
    </xf>
    <xf numFmtId="2" fontId="9" fillId="5" borderId="10" xfId="0" applyNumberFormat="1" applyFont="1" applyFill="1" applyBorder="1" applyAlignment="1" applyProtection="1">
      <alignment horizontal="center" vertical="center"/>
    </xf>
    <xf numFmtId="2" fontId="5" fillId="5" borderId="10" xfId="0" applyNumberFormat="1" applyFont="1" applyFill="1" applyBorder="1" applyAlignment="1" applyProtection="1">
      <alignment horizontal="center" vertical="center"/>
    </xf>
    <xf numFmtId="2" fontId="5" fillId="5" borderId="11" xfId="0" applyNumberFormat="1" applyFont="1" applyFill="1" applyBorder="1" applyAlignment="1" applyProtection="1">
      <alignment horizontal="center" vertical="center"/>
    </xf>
    <xf numFmtId="2" fontId="5" fillId="5" borderId="4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Continuous" vertical="center"/>
    </xf>
    <xf numFmtId="0" fontId="8" fillId="3" borderId="14" xfId="0" applyFont="1" applyFill="1" applyBorder="1" applyAlignment="1" applyProtection="1">
      <alignment horizontal="centerContinuous" vertical="center"/>
    </xf>
    <xf numFmtId="2" fontId="9" fillId="5" borderId="15" xfId="0" applyNumberFormat="1" applyFont="1" applyFill="1" applyBorder="1" applyAlignment="1" applyProtection="1">
      <alignment horizontal="center" vertical="center"/>
    </xf>
    <xf numFmtId="2" fontId="9" fillId="5" borderId="16" xfId="0" applyNumberFormat="1" applyFont="1" applyFill="1" applyBorder="1" applyAlignment="1" applyProtection="1">
      <alignment horizontal="center" vertical="center"/>
    </xf>
    <xf numFmtId="2" fontId="5" fillId="5" borderId="16" xfId="0" applyNumberFormat="1" applyFont="1" applyFill="1" applyBorder="1" applyAlignment="1" applyProtection="1">
      <alignment horizontal="center" vertical="center"/>
    </xf>
    <xf numFmtId="2" fontId="5" fillId="5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  <xf numFmtId="2" fontId="5" fillId="0" borderId="0" xfId="0" applyNumberFormat="1" applyFont="1" applyAlignment="1" applyProtection="1">
      <alignment horizontal="right" vertical="center"/>
    </xf>
    <xf numFmtId="2" fontId="5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right" vertical="center"/>
    </xf>
    <xf numFmtId="2" fontId="9" fillId="0" borderId="0" xfId="0" applyNumberFormat="1" applyFont="1" applyAlignment="1" applyProtection="1">
      <alignment horizontal="center" vertical="center"/>
    </xf>
    <xf numFmtId="0" fontId="12" fillId="0" borderId="19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2" fontId="5" fillId="2" borderId="0" xfId="0" applyNumberFormat="1" applyFont="1" applyFill="1" applyAlignment="1" applyProtection="1">
      <alignment horizontal="centerContinuous" vertical="center"/>
    </xf>
    <xf numFmtId="0" fontId="5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left" vertical="center"/>
    </xf>
    <xf numFmtId="2" fontId="5" fillId="2" borderId="0" xfId="0" applyNumberFormat="1" applyFont="1" applyFill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Continuous" vertical="center"/>
    </xf>
    <xf numFmtId="0" fontId="14" fillId="4" borderId="4" xfId="0" applyFont="1" applyFill="1" applyBorder="1" applyAlignment="1" applyProtection="1">
      <alignment horizontal="centerContinuous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5" borderId="4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 wrapText="1"/>
    </xf>
    <xf numFmtId="2" fontId="5" fillId="6" borderId="12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9]h:mm\ AM/PM;@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m/d;@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Continuous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O48" totalsRowShown="0" headerRowDxfId="17" dataDxfId="16" tableBorderDxfId="15">
  <tableColumns count="15">
    <tableColumn id="1" xr3:uid="{00000000-0010-0000-0000-000001000000}" name="Date" dataDxfId="14"/>
    <tableColumn id="2" xr3:uid="{00000000-0010-0000-0000-000002000000}" name="Day" dataDxfId="13"/>
    <tableColumn id="3" xr3:uid="{00000000-0010-0000-0000-000003000000}" name="In" dataDxfId="12"/>
    <tableColumn id="4" xr3:uid="{00000000-0010-0000-0000-000004000000}" name="Out" dataDxfId="11"/>
    <tableColumn id="5" xr3:uid="{00000000-0010-0000-0000-000005000000}" name="In " dataDxfId="10"/>
    <tableColumn id="6" xr3:uid="{00000000-0010-0000-0000-000006000000}" name="Out2" dataDxfId="9"/>
    <tableColumn id="7" xr3:uid="{00000000-0010-0000-0000-000007000000}" name="In 3" dataDxfId="8"/>
    <tableColumn id="8" xr3:uid="{00000000-0010-0000-0000-000008000000}" name="Out4" dataDxfId="7"/>
    <tableColumn id="9" xr3:uid="{00000000-0010-0000-0000-000009000000}" name="Total Work" dataDxfId="6"/>
    <tableColumn id="11" xr3:uid="{00000000-0010-0000-0000-00000B000000}" name="Leave Codes" dataDxfId="5"/>
    <tableColumn id="12" xr3:uid="{00000000-0010-0000-0000-00000C000000}" name="Sick Leave" dataDxfId="4"/>
    <tableColumn id="13" xr3:uid="{00000000-0010-0000-0000-00000D000000}" name="Other Leave" dataDxfId="3"/>
    <tableColumn id="14" xr3:uid="{00000000-0010-0000-0000-00000E000000}" name="CEA Leave" dataDxfId="2"/>
    <tableColumn id="15" xr3:uid="{00000000-0010-0000-0000-00000F000000}" name="Total Hrs" dataDxfId="1">
      <calculatedColumnFormula>IF( SUM(I7:L7) &gt; 0, SUM(I7:L7), "")</calculatedColumnFormula>
    </tableColumn>
    <tableColumn id="16" xr3:uid="{00000000-0010-0000-0000-000010000000}" name="Extra Ti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zoomScaleNormal="100" workbookViewId="0">
      <selection activeCell="B3" sqref="B3"/>
    </sheetView>
  </sheetViews>
  <sheetFormatPr defaultRowHeight="12.75" x14ac:dyDescent="0.25"/>
  <cols>
    <col min="1" max="1" width="12.42578125" style="1" customWidth="1"/>
    <col min="2" max="5" width="10.7109375" style="1" customWidth="1"/>
    <col min="6" max="6" width="12.5703125" style="1" customWidth="1"/>
    <col min="7" max="15" width="12.7109375" style="1" customWidth="1"/>
    <col min="16" max="16384" width="9.140625" style="1"/>
  </cols>
  <sheetData>
    <row r="1" spans="1:15" ht="20.100000000000001" customHeight="1" x14ac:dyDescent="0.25">
      <c r="A1" s="83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20.100000000000001" customHeight="1" x14ac:dyDescent="0.25">
      <c r="A2" s="85" t="s">
        <v>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0.100000000000001" customHeight="1" thickBot="1" x14ac:dyDescent="0.3">
      <c r="A3" s="35" t="s">
        <v>0</v>
      </c>
      <c r="B3" s="17"/>
      <c r="C3" s="88"/>
      <c r="D3" s="88"/>
      <c r="E3" s="38"/>
      <c r="F3" s="37" t="s">
        <v>1</v>
      </c>
      <c r="G3" s="16"/>
      <c r="H3" s="40"/>
      <c r="I3" s="35"/>
      <c r="J3" s="35" t="s">
        <v>2</v>
      </c>
      <c r="K3" s="17"/>
      <c r="L3" s="38"/>
      <c r="M3" s="38"/>
      <c r="N3" s="39" t="e">
        <f>LOOKUP(G3,{"April","August","December","February","January","July","June","March","May","November","October","September";4,8,12,2,1,7,6,3,5,11,10,9})</f>
        <v>#N/A</v>
      </c>
      <c r="O3" s="35"/>
    </row>
    <row r="4" spans="1:15" ht="20.100000000000001" customHeight="1" thickBot="1" x14ac:dyDescent="0.3">
      <c r="A4" s="37" t="s">
        <v>3</v>
      </c>
      <c r="B4" s="15"/>
      <c r="C4" s="89"/>
      <c r="D4" s="89"/>
      <c r="E4" s="36"/>
      <c r="F4" s="37" t="s">
        <v>4</v>
      </c>
      <c r="G4" s="17"/>
      <c r="H4" s="88"/>
      <c r="I4" s="36"/>
      <c r="J4" s="37" t="s">
        <v>5</v>
      </c>
      <c r="K4" s="18"/>
      <c r="L4" s="35"/>
      <c r="M4" s="35"/>
      <c r="N4" s="35"/>
      <c r="O4" s="35"/>
    </row>
    <row r="5" spans="1:15" s="2" customFormat="1" ht="5.0999999999999996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2.75" customHeight="1" x14ac:dyDescent="0.25">
      <c r="A6" s="20" t="s">
        <v>6</v>
      </c>
      <c r="B6" s="21" t="s">
        <v>7</v>
      </c>
      <c r="C6" s="22" t="s">
        <v>8</v>
      </c>
      <c r="D6" s="22" t="s">
        <v>9</v>
      </c>
      <c r="E6" s="21" t="s">
        <v>10</v>
      </c>
      <c r="F6" s="21" t="s">
        <v>11</v>
      </c>
      <c r="G6" s="22" t="s">
        <v>12</v>
      </c>
      <c r="H6" s="22" t="s">
        <v>13</v>
      </c>
      <c r="I6" s="23" t="s">
        <v>14</v>
      </c>
      <c r="J6" s="21" t="s">
        <v>15</v>
      </c>
      <c r="K6" s="21" t="s">
        <v>37</v>
      </c>
      <c r="L6" s="21" t="s">
        <v>16</v>
      </c>
      <c r="M6" s="21" t="s">
        <v>17</v>
      </c>
      <c r="N6" s="24" t="s">
        <v>18</v>
      </c>
      <c r="O6" s="82" t="s">
        <v>19</v>
      </c>
    </row>
    <row r="7" spans="1:15" ht="12.75" customHeight="1" x14ac:dyDescent="0.25">
      <c r="A7" s="20"/>
      <c r="B7" s="90"/>
      <c r="C7" s="90"/>
      <c r="D7" s="90"/>
      <c r="E7" s="90"/>
      <c r="F7" s="90"/>
      <c r="G7" s="90"/>
      <c r="H7" s="90"/>
      <c r="I7" s="91"/>
      <c r="J7" s="25" t="s">
        <v>20</v>
      </c>
      <c r="K7" s="25" t="s">
        <v>21</v>
      </c>
      <c r="L7" s="26" t="s">
        <v>16</v>
      </c>
      <c r="M7" s="26"/>
      <c r="N7" s="24"/>
      <c r="O7" s="27" t="s">
        <v>19</v>
      </c>
    </row>
    <row r="8" spans="1:15" s="5" customFormat="1" ht="11.25" x14ac:dyDescent="0.25">
      <c r="A8" s="28" t="s">
        <v>22</v>
      </c>
      <c r="B8" s="29"/>
      <c r="C8" s="30">
        <v>0.33333333333333331</v>
      </c>
      <c r="D8" s="30">
        <v>0.41666666666666669</v>
      </c>
      <c r="E8" s="30">
        <v>0.52083333333333337</v>
      </c>
      <c r="F8" s="30">
        <v>0.60416666666666663</v>
      </c>
      <c r="G8" s="30"/>
      <c r="H8" s="30"/>
      <c r="I8" s="31">
        <f>IF((OR(D8="",C8="")),0,((D8-C8+IF((D8&lt; C8),1,0))*24) ) + IF((OR(F8="",E8="")),0,((F8-E8+IF((F8&lt; E8),1,0))*24) ) + IF((OR(H8="",G8="")),0,((H8-G8+IF((H8&lt; G8),1,0))*24) )</f>
        <v>3.9999999999999991</v>
      </c>
      <c r="J8" s="32">
        <v>1</v>
      </c>
      <c r="K8" s="32">
        <v>1</v>
      </c>
      <c r="L8" s="32">
        <v>2</v>
      </c>
      <c r="M8" s="32" t="s">
        <v>23</v>
      </c>
      <c r="N8" s="33">
        <f>SUM(I8:M8)</f>
        <v>7.9999999999999991</v>
      </c>
      <c r="O8" s="34"/>
    </row>
    <row r="9" spans="1:15" ht="14.1" customHeight="1" x14ac:dyDescent="0.25">
      <c r="A9" s="6" t="str">
        <f>IF(AND(LEN(G3) &gt; 0,LEN(K3)&gt;0),DATE($K$3,$N$3,1)-WEEKDAY(DATE($K$3,$N$3,1))+1,"")</f>
        <v/>
      </c>
      <c r="B9" s="3" t="s">
        <v>24</v>
      </c>
      <c r="C9" s="7"/>
      <c r="D9" s="7"/>
      <c r="E9" s="8"/>
      <c r="F9" s="8"/>
      <c r="G9" s="7"/>
      <c r="H9" s="7"/>
      <c r="I9" s="53" t="str">
        <f t="shared" ref="I9:I15" si="0">IF(LEN(IF(AND(C9&gt;=0,C9&lt;=1),"","Bad")&amp;
IF(AND(D9&gt;=0,D9&lt;=1),"","Bad")&amp;
IF(AND(E9&gt;=0,E9&lt;=1),"","Bad")&amp;
IF(AND(F9&gt;=0,F9&lt;=1),"","Bad")&amp;
IF(AND(G9&gt;=0,G9&lt;=1),"","Bad")&amp;
IF(AND(H9&gt;=0,H9&lt;=1),"","Bad")&amp;
IF(AND(LEN(C9)&gt;0,LEN(D9)&gt;0),IF(IF(D9=0,1,D9)&gt;C9,"","Bad"),"")&amp;
IF(AND(LEN(E9)&gt;0,LEN(F9)&gt;0),IF(IF(F9=0,1,F9)&gt;E9,"","Bad"),"")&amp;
IF(AND(LEN(G9)&gt;0,LEN(H9)&gt;0),IF(IF(H9=0,1,H9)&gt;G9,"","Bad"),"")&amp;
IF(AND(LEN(D9)&gt;0,LEN(E9)&gt;0),IF(IF(D9=0,1,D9)&lt;=E9,"","Bad"),"")&amp;
IF(AND(LEN(F9)&gt;0,LEN(G9)&gt;0),IF(IF(F9=0,1,F9)&lt;=G9,"","Bad"),""))&gt;0,
"Error!",
IF(IF(AND(LEN(C9)&gt;0,LEN(D9)&gt;0),IF(D9=0,1,D9)-C9,0)+
IF(AND(LEN(E9)&gt;0,LEN(F9)&gt;0),IF(F9=0,1,F9)-E9,0)+
IF(AND(LEN(G9)&gt;0,LEN(H9)&gt;0),IF(H9=0,1,H9)-G9,0)&gt;0,
ROUND((IF(AND(LEN(C9)&gt;0,LEN(D9)&gt;0),IF(D9=0,1,D9)-C9,0)+
IF(AND(LEN(E9)&gt;0,LEN(F9)&gt;0),IF(F9=0,1,F9)-E9,0)+
IF(AND(LEN(G9)&gt;0,LEN(H9)&gt;0),IF(H9=0,1,H9)-G9,0))*24*4,0)/4,""))</f>
        <v/>
      </c>
      <c r="J9" s="9"/>
      <c r="K9" s="9"/>
      <c r="L9" s="9"/>
      <c r="M9" s="9"/>
      <c r="N9" s="4">
        <f t="shared" ref="N9:N15" si="1">SUM(I9:M9)</f>
        <v>0</v>
      </c>
      <c r="O9" s="34"/>
    </row>
    <row r="10" spans="1:15" ht="14.1" customHeight="1" x14ac:dyDescent="0.25">
      <c r="A10" s="6" t="str">
        <f t="shared" ref="A10:A15" si="2">IF(LEN(A9)&gt;0,A9+1,"")</f>
        <v/>
      </c>
      <c r="B10" s="3" t="s">
        <v>25</v>
      </c>
      <c r="C10" s="7"/>
      <c r="D10" s="7"/>
      <c r="E10" s="8"/>
      <c r="F10" s="8"/>
      <c r="G10" s="7"/>
      <c r="H10" s="7"/>
      <c r="I10" s="53" t="str">
        <f t="shared" si="0"/>
        <v/>
      </c>
      <c r="J10" s="9"/>
      <c r="K10" s="9"/>
      <c r="L10" s="9"/>
      <c r="M10" s="9"/>
      <c r="N10" s="4">
        <f t="shared" si="1"/>
        <v>0</v>
      </c>
      <c r="O10" s="34"/>
    </row>
    <row r="11" spans="1:15" ht="14.1" customHeight="1" x14ac:dyDescent="0.25">
      <c r="A11" s="6" t="str">
        <f t="shared" si="2"/>
        <v/>
      </c>
      <c r="B11" s="3" t="s">
        <v>26</v>
      </c>
      <c r="C11" s="7"/>
      <c r="D11" s="7"/>
      <c r="E11" s="8"/>
      <c r="F11" s="8"/>
      <c r="G11" s="7"/>
      <c r="H11" s="7"/>
      <c r="I11" s="53" t="str">
        <f t="shared" si="0"/>
        <v/>
      </c>
      <c r="J11" s="9"/>
      <c r="K11" s="9"/>
      <c r="L11" s="9"/>
      <c r="M11" s="9"/>
      <c r="N11" s="4">
        <f t="shared" si="1"/>
        <v>0</v>
      </c>
      <c r="O11" s="34"/>
    </row>
    <row r="12" spans="1:15" ht="14.1" customHeight="1" x14ac:dyDescent="0.25">
      <c r="A12" s="6" t="str">
        <f t="shared" si="2"/>
        <v/>
      </c>
      <c r="B12" s="3" t="s">
        <v>27</v>
      </c>
      <c r="C12" s="7"/>
      <c r="D12" s="7"/>
      <c r="E12" s="8"/>
      <c r="F12" s="8"/>
      <c r="G12" s="7"/>
      <c r="H12" s="7"/>
      <c r="I12" s="53" t="str">
        <f t="shared" si="0"/>
        <v/>
      </c>
      <c r="J12" s="9"/>
      <c r="K12" s="9"/>
      <c r="L12" s="9"/>
      <c r="M12" s="9"/>
      <c r="N12" s="4">
        <f t="shared" si="1"/>
        <v>0</v>
      </c>
      <c r="O12" s="34"/>
    </row>
    <row r="13" spans="1:15" ht="14.1" customHeight="1" x14ac:dyDescent="0.25">
      <c r="A13" s="6" t="str">
        <f t="shared" si="2"/>
        <v/>
      </c>
      <c r="B13" s="3" t="s">
        <v>28</v>
      </c>
      <c r="C13" s="7"/>
      <c r="D13" s="7"/>
      <c r="E13" s="8"/>
      <c r="F13" s="8"/>
      <c r="G13" s="7"/>
      <c r="H13" s="7"/>
      <c r="I13" s="53" t="str">
        <f t="shared" si="0"/>
        <v/>
      </c>
      <c r="J13" s="9"/>
      <c r="K13" s="9"/>
      <c r="L13" s="9"/>
      <c r="M13" s="9"/>
      <c r="N13" s="4">
        <f t="shared" si="1"/>
        <v>0</v>
      </c>
      <c r="O13" s="34"/>
    </row>
    <row r="14" spans="1:15" ht="14.1" customHeight="1" x14ac:dyDescent="0.25">
      <c r="A14" s="6" t="str">
        <f t="shared" si="2"/>
        <v/>
      </c>
      <c r="B14" s="3" t="s">
        <v>29</v>
      </c>
      <c r="C14" s="7"/>
      <c r="D14" s="7"/>
      <c r="E14" s="8"/>
      <c r="F14" s="8"/>
      <c r="G14" s="7"/>
      <c r="H14" s="7"/>
      <c r="I14" s="53" t="str">
        <f t="shared" si="0"/>
        <v/>
      </c>
      <c r="J14" s="9"/>
      <c r="K14" s="9"/>
      <c r="L14" s="9"/>
      <c r="M14" s="9"/>
      <c r="N14" s="4">
        <f t="shared" si="1"/>
        <v>0</v>
      </c>
      <c r="O14" s="34"/>
    </row>
    <row r="15" spans="1:15" ht="14.1" customHeight="1" thickBot="1" x14ac:dyDescent="0.3">
      <c r="A15" s="6" t="str">
        <f t="shared" si="2"/>
        <v/>
      </c>
      <c r="B15" s="3" t="s">
        <v>30</v>
      </c>
      <c r="C15" s="7"/>
      <c r="D15" s="7"/>
      <c r="E15" s="8"/>
      <c r="F15" s="8"/>
      <c r="G15" s="7"/>
      <c r="H15" s="7"/>
      <c r="I15" s="53" t="str">
        <f t="shared" si="0"/>
        <v/>
      </c>
      <c r="J15" s="10"/>
      <c r="K15" s="10"/>
      <c r="L15" s="10"/>
      <c r="M15" s="10"/>
      <c r="N15" s="4">
        <f t="shared" si="1"/>
        <v>0</v>
      </c>
      <c r="O15" s="34"/>
    </row>
    <row r="16" spans="1:15" ht="14.1" customHeight="1" thickBot="1" x14ac:dyDescent="0.3">
      <c r="A16" s="11" t="s">
        <v>31</v>
      </c>
      <c r="B16" s="11"/>
      <c r="C16" s="11"/>
      <c r="D16" s="11"/>
      <c r="E16" s="11"/>
      <c r="F16" s="11"/>
      <c r="G16" s="11"/>
      <c r="H16" s="12"/>
      <c r="I16" s="13" t="str">
        <f>IF( SUM(I9:I15) &gt; 0, SUM(I9:I15), "" )</f>
        <v/>
      </c>
      <c r="J16" s="13" t="str">
        <f>IF( SUM(J9:J15) &gt; 0, SUM(J9:J15), "" )</f>
        <v/>
      </c>
      <c r="K16" s="13" t="str">
        <f>IF( SUM(K9:K15) &gt; 0, SUM(K9:K15), "" )</f>
        <v/>
      </c>
      <c r="L16" s="13" t="str">
        <f>IF( SUM(L9:L15) &gt; 0, SUM(L9:L15), "" )</f>
        <v/>
      </c>
      <c r="M16" s="13" t="str">
        <f>IF( SUM(M9:M15) &gt; 0, SUM(M9:M15), "" )</f>
        <v/>
      </c>
      <c r="N16" s="14" t="str">
        <f t="shared" ref="N16:N48" si="3">IF( SUM(I16:L16) &gt; 0, SUM(I16:L16), "")</f>
        <v/>
      </c>
      <c r="O16" s="46" t="str">
        <f>IF(LEN(N16) &gt; 0,IF(N16&gt;40,N16-40,0),"")</f>
        <v/>
      </c>
    </row>
    <row r="17" spans="1:15" ht="14.1" customHeight="1" x14ac:dyDescent="0.25">
      <c r="A17" s="6" t="str">
        <f>IF(LEN(A15)&gt;0,A15+1,"")</f>
        <v/>
      </c>
      <c r="B17" s="3" t="s">
        <v>24</v>
      </c>
      <c r="C17" s="7"/>
      <c r="D17" s="7"/>
      <c r="E17" s="8"/>
      <c r="F17" s="8"/>
      <c r="G17" s="7"/>
      <c r="H17" s="7"/>
      <c r="I17" s="53" t="str">
        <f t="shared" ref="I17:I23" si="4">IF(LEN(IF(AND(C17&gt;=0,C17&lt;=1),"","Bad")&amp;
IF(AND(D17&gt;=0,D17&lt;=1),"","Bad")&amp;
IF(AND(E17&gt;=0,E17&lt;=1),"","Bad")&amp;
IF(AND(F17&gt;=0,F17&lt;=1),"","Bad")&amp;
IF(AND(G17&gt;=0,G17&lt;=1),"","Bad")&amp;
IF(AND(H17&gt;=0,H17&lt;=1),"","Bad")&amp;
IF(AND(LEN(C17)&gt;0,LEN(D17)&gt;0),IF(IF(D17=0,1,D17)&gt;C17,"","Bad"),"")&amp;
IF(AND(LEN(E17)&gt;0,LEN(F17)&gt;0),IF(IF(F17=0,1,F17)&gt;E17,"","Bad"),"")&amp;
IF(AND(LEN(G17)&gt;0,LEN(H17)&gt;0),IF(IF(H17=0,1,H17)&gt;G17,"","Bad"),"")&amp;
IF(AND(LEN(D17)&gt;0,LEN(E17)&gt;0),IF(IF(D17=0,1,D17)&lt;=E17,"","Bad"),"")&amp;
IF(AND(LEN(F17)&gt;0,LEN(G17)&gt;0),IF(IF(F17=0,1,F17)&lt;=G17,"","Bad"),""))&gt;0,
"Error!",
IF(IF(AND(LEN(C17)&gt;0,LEN(D17)&gt;0),IF(D17=0,1,D17)-C17,0)+
IF(AND(LEN(E17)&gt;0,LEN(F17)&gt;0),IF(F17=0,1,F17)-E17,0)+
IF(AND(LEN(G17)&gt;0,LEN(H17)&gt;0),IF(H17=0,1,H17)-G17,0)&gt;0,
ROUND((IF(AND(LEN(C17)&gt;0,LEN(D17)&gt;0),IF(D17=0,1,D17)-C17,0)+
IF(AND(LEN(E17)&gt;0,LEN(F17)&gt;0),IF(F17=0,1,F17)-E17,0)+
IF(AND(LEN(G17)&gt;0,LEN(H17)&gt;0),IF(H17=0,1,H17)-G17,0))*24*4,0)/4,""))</f>
        <v/>
      </c>
      <c r="J17" s="9"/>
      <c r="K17" s="9"/>
      <c r="L17" s="9"/>
      <c r="M17" s="9"/>
      <c r="N17" s="92" t="str">
        <f t="shared" si="3"/>
        <v/>
      </c>
      <c r="O17" s="87"/>
    </row>
    <row r="18" spans="1:15" ht="14.1" customHeight="1" x14ac:dyDescent="0.25">
      <c r="A18" s="6" t="str">
        <f t="shared" ref="A18:A23" si="5">IF(LEN(A17)&gt;0,A17+1,"")</f>
        <v/>
      </c>
      <c r="B18" s="3" t="s">
        <v>25</v>
      </c>
      <c r="C18" s="7"/>
      <c r="D18" s="7"/>
      <c r="E18" s="8"/>
      <c r="F18" s="8"/>
      <c r="G18" s="7"/>
      <c r="H18" s="7"/>
      <c r="I18" s="53" t="str">
        <f t="shared" si="4"/>
        <v/>
      </c>
      <c r="J18" s="9"/>
      <c r="K18" s="9"/>
      <c r="L18" s="9"/>
      <c r="M18" s="9"/>
      <c r="N18" s="92" t="str">
        <f t="shared" si="3"/>
        <v/>
      </c>
      <c r="O18" s="87"/>
    </row>
    <row r="19" spans="1:15" ht="14.1" customHeight="1" x14ac:dyDescent="0.25">
      <c r="A19" s="6" t="str">
        <f t="shared" si="5"/>
        <v/>
      </c>
      <c r="B19" s="3" t="s">
        <v>26</v>
      </c>
      <c r="C19" s="7"/>
      <c r="D19" s="7"/>
      <c r="E19" s="8"/>
      <c r="F19" s="8"/>
      <c r="G19" s="7"/>
      <c r="H19" s="7"/>
      <c r="I19" s="53" t="str">
        <f t="shared" si="4"/>
        <v/>
      </c>
      <c r="J19" s="9"/>
      <c r="K19" s="9"/>
      <c r="L19" s="9"/>
      <c r="M19" s="9"/>
      <c r="N19" s="92" t="str">
        <f t="shared" si="3"/>
        <v/>
      </c>
      <c r="O19" s="87"/>
    </row>
    <row r="20" spans="1:15" ht="14.1" customHeight="1" x14ac:dyDescent="0.25">
      <c r="A20" s="6" t="str">
        <f t="shared" si="5"/>
        <v/>
      </c>
      <c r="B20" s="3" t="s">
        <v>27</v>
      </c>
      <c r="C20" s="7"/>
      <c r="D20" s="7"/>
      <c r="E20" s="8"/>
      <c r="F20" s="8"/>
      <c r="G20" s="7"/>
      <c r="H20" s="7"/>
      <c r="I20" s="53" t="str">
        <f t="shared" si="4"/>
        <v/>
      </c>
      <c r="J20" s="9"/>
      <c r="K20" s="9"/>
      <c r="L20" s="9"/>
      <c r="M20" s="9"/>
      <c r="N20" s="92" t="str">
        <f t="shared" si="3"/>
        <v/>
      </c>
      <c r="O20" s="87"/>
    </row>
    <row r="21" spans="1:15" ht="14.1" customHeight="1" x14ac:dyDescent="0.25">
      <c r="A21" s="6" t="str">
        <f t="shared" si="5"/>
        <v/>
      </c>
      <c r="B21" s="3" t="s">
        <v>28</v>
      </c>
      <c r="C21" s="7"/>
      <c r="D21" s="7"/>
      <c r="E21" s="8"/>
      <c r="F21" s="8"/>
      <c r="G21" s="7"/>
      <c r="H21" s="7"/>
      <c r="I21" s="53" t="str">
        <f t="shared" si="4"/>
        <v/>
      </c>
      <c r="J21" s="9"/>
      <c r="K21" s="9"/>
      <c r="L21" s="9"/>
      <c r="M21" s="9"/>
      <c r="N21" s="92" t="str">
        <f t="shared" si="3"/>
        <v/>
      </c>
      <c r="O21" s="87"/>
    </row>
    <row r="22" spans="1:15" ht="14.1" customHeight="1" x14ac:dyDescent="0.25">
      <c r="A22" s="6" t="str">
        <f t="shared" si="5"/>
        <v/>
      </c>
      <c r="B22" s="3" t="s">
        <v>29</v>
      </c>
      <c r="C22" s="7"/>
      <c r="D22" s="7"/>
      <c r="E22" s="8"/>
      <c r="F22" s="8"/>
      <c r="G22" s="7"/>
      <c r="H22" s="7"/>
      <c r="I22" s="53" t="str">
        <f t="shared" si="4"/>
        <v/>
      </c>
      <c r="J22" s="9"/>
      <c r="K22" s="9"/>
      <c r="L22" s="9"/>
      <c r="M22" s="9"/>
      <c r="N22" s="92" t="str">
        <f t="shared" si="3"/>
        <v/>
      </c>
      <c r="O22" s="87"/>
    </row>
    <row r="23" spans="1:15" ht="14.1" customHeight="1" thickBot="1" x14ac:dyDescent="0.3">
      <c r="A23" s="6" t="str">
        <f t="shared" si="5"/>
        <v/>
      </c>
      <c r="B23" s="3" t="s">
        <v>30</v>
      </c>
      <c r="C23" s="7"/>
      <c r="D23" s="7"/>
      <c r="E23" s="8"/>
      <c r="F23" s="8"/>
      <c r="G23" s="7"/>
      <c r="H23" s="7"/>
      <c r="I23" s="53" t="str">
        <f t="shared" si="4"/>
        <v/>
      </c>
      <c r="J23" s="10"/>
      <c r="K23" s="10"/>
      <c r="L23" s="10"/>
      <c r="M23" s="10"/>
      <c r="N23" s="92" t="str">
        <f t="shared" si="3"/>
        <v/>
      </c>
      <c r="O23" s="87"/>
    </row>
    <row r="24" spans="1:15" s="35" customFormat="1" ht="14.1" customHeight="1" thickBot="1" x14ac:dyDescent="0.3">
      <c r="A24" s="41" t="s">
        <v>31</v>
      </c>
      <c r="B24" s="41"/>
      <c r="C24" s="41"/>
      <c r="D24" s="41"/>
      <c r="E24" s="41"/>
      <c r="F24" s="41"/>
      <c r="G24" s="41"/>
      <c r="H24" s="42"/>
      <c r="I24" s="43" t="str">
        <f>IF( SUM(I17:I23) &gt; 0, SUM(I17:I23), "" )</f>
        <v/>
      </c>
      <c r="J24" s="44" t="str">
        <f>IF( SUM(J17:J23) &gt; 0, SUM(J17:J23), "" )</f>
        <v/>
      </c>
      <c r="K24" s="44" t="str">
        <f>IF( SUM(K17:K23) &gt; 0, SUM(K17:K23), "" )</f>
        <v/>
      </c>
      <c r="L24" s="44" t="str">
        <f>IF( SUM(L17:L23) &gt; 0, SUM(L17:L23), "" )</f>
        <v/>
      </c>
      <c r="M24" s="44" t="str">
        <f>IF( SUM(M17:M23) &gt; 0, SUM(M17:M23), "" )</f>
        <v/>
      </c>
      <c r="N24" s="45" t="str">
        <f t="shared" si="3"/>
        <v/>
      </c>
      <c r="O24" s="46" t="str">
        <f>IF(LEN(N24) &gt; 0,IF(N24&gt;40,N24-40,0),"")</f>
        <v/>
      </c>
    </row>
    <row r="25" spans="1:15" ht="14.1" customHeight="1" x14ac:dyDescent="0.25">
      <c r="A25" s="6" t="str">
        <f>IF(LEN(A23)&gt;0,A23+1,"")</f>
        <v/>
      </c>
      <c r="B25" s="3" t="s">
        <v>24</v>
      </c>
      <c r="C25" s="7"/>
      <c r="D25" s="7"/>
      <c r="E25" s="8"/>
      <c r="F25" s="8"/>
      <c r="G25" s="7"/>
      <c r="H25" s="7"/>
      <c r="I25" s="53" t="str">
        <f t="shared" ref="I25:I31" si="6">IF(LEN(IF(AND(C25&gt;=0,C25&lt;=1),"","Bad")&amp;
IF(AND(D25&gt;=0,D25&lt;=1),"","Bad")&amp;
IF(AND(E25&gt;=0,E25&lt;=1),"","Bad")&amp;
IF(AND(F25&gt;=0,F25&lt;=1),"","Bad")&amp;
IF(AND(G25&gt;=0,G25&lt;=1),"","Bad")&amp;
IF(AND(H25&gt;=0,H25&lt;=1),"","Bad")&amp;
IF(AND(LEN(C25)&gt;0,LEN(D25)&gt;0),IF(IF(D25=0,1,D25)&gt;C25,"","Bad"),"")&amp;
IF(AND(LEN(E25)&gt;0,LEN(F25)&gt;0),IF(IF(F25=0,1,F25)&gt;E25,"","Bad"),"")&amp;
IF(AND(LEN(G25)&gt;0,LEN(H25)&gt;0),IF(IF(H25=0,1,H25)&gt;G25,"","Bad"),"")&amp;
IF(AND(LEN(D25)&gt;0,LEN(E25)&gt;0),IF(IF(D25=0,1,D25)&lt;=E25,"","Bad"),"")&amp;
IF(AND(LEN(F25)&gt;0,LEN(G25)&gt;0),IF(IF(F25=0,1,F25)&lt;=G25,"","Bad"),""))&gt;0,
"Error!",
IF(IF(AND(LEN(C25)&gt;0,LEN(D25)&gt;0),IF(D25=0,1,D25)-C25,0)+
IF(AND(LEN(E25)&gt;0,LEN(F25)&gt;0),IF(F25=0,1,F25)-E25,0)+
IF(AND(LEN(G25)&gt;0,LEN(H25)&gt;0),IF(H25=0,1,H25)-G25,0)&gt;0,
ROUND((IF(AND(LEN(C25)&gt;0,LEN(D25)&gt;0),IF(D25=0,1,D25)-C25,0)+
IF(AND(LEN(E25)&gt;0,LEN(F25)&gt;0),IF(F25=0,1,F25)-E25,0)+
IF(AND(LEN(G25)&gt;0,LEN(H25)&gt;0),IF(H25=0,1,H25)-G25,0))*24*4,0)/4,""))</f>
        <v/>
      </c>
      <c r="J25" s="9"/>
      <c r="K25" s="9"/>
      <c r="L25" s="9"/>
      <c r="M25" s="9"/>
      <c r="N25" s="92" t="str">
        <f t="shared" si="3"/>
        <v/>
      </c>
      <c r="O25" s="87"/>
    </row>
    <row r="26" spans="1:15" ht="14.1" customHeight="1" x14ac:dyDescent="0.25">
      <c r="A26" s="6" t="str">
        <f t="shared" ref="A26:A31" si="7">IF(LEN(A25)&gt;0,A25+1,"")</f>
        <v/>
      </c>
      <c r="B26" s="3" t="s">
        <v>25</v>
      </c>
      <c r="C26" s="7"/>
      <c r="D26" s="7"/>
      <c r="E26" s="8"/>
      <c r="F26" s="8"/>
      <c r="G26" s="7"/>
      <c r="H26" s="7"/>
      <c r="I26" s="53" t="str">
        <f t="shared" si="6"/>
        <v/>
      </c>
      <c r="J26" s="9"/>
      <c r="K26" s="9"/>
      <c r="L26" s="9"/>
      <c r="M26" s="9"/>
      <c r="N26" s="92" t="str">
        <f t="shared" si="3"/>
        <v/>
      </c>
      <c r="O26" s="87"/>
    </row>
    <row r="27" spans="1:15" ht="14.1" customHeight="1" x14ac:dyDescent="0.25">
      <c r="A27" s="6" t="str">
        <f t="shared" si="7"/>
        <v/>
      </c>
      <c r="B27" s="3" t="s">
        <v>26</v>
      </c>
      <c r="C27" s="7"/>
      <c r="D27" s="7"/>
      <c r="E27" s="8"/>
      <c r="F27" s="8"/>
      <c r="G27" s="7"/>
      <c r="H27" s="7"/>
      <c r="I27" s="53" t="str">
        <f t="shared" si="6"/>
        <v/>
      </c>
      <c r="J27" s="9"/>
      <c r="K27" s="9"/>
      <c r="L27" s="9"/>
      <c r="M27" s="9"/>
      <c r="N27" s="92" t="str">
        <f t="shared" si="3"/>
        <v/>
      </c>
      <c r="O27" s="87"/>
    </row>
    <row r="28" spans="1:15" ht="14.1" customHeight="1" x14ac:dyDescent="0.25">
      <c r="A28" s="6" t="str">
        <f t="shared" si="7"/>
        <v/>
      </c>
      <c r="B28" s="3" t="s">
        <v>27</v>
      </c>
      <c r="C28" s="7"/>
      <c r="D28" s="7"/>
      <c r="E28" s="8"/>
      <c r="F28" s="8"/>
      <c r="G28" s="7"/>
      <c r="H28" s="7"/>
      <c r="I28" s="53" t="str">
        <f t="shared" si="6"/>
        <v/>
      </c>
      <c r="J28" s="9"/>
      <c r="K28" s="9"/>
      <c r="L28" s="9"/>
      <c r="M28" s="9"/>
      <c r="N28" s="92" t="str">
        <f t="shared" si="3"/>
        <v/>
      </c>
      <c r="O28" s="87"/>
    </row>
    <row r="29" spans="1:15" ht="14.1" customHeight="1" x14ac:dyDescent="0.25">
      <c r="A29" s="6" t="str">
        <f t="shared" si="7"/>
        <v/>
      </c>
      <c r="B29" s="3" t="s">
        <v>28</v>
      </c>
      <c r="C29" s="7"/>
      <c r="D29" s="7"/>
      <c r="E29" s="8"/>
      <c r="F29" s="8"/>
      <c r="G29" s="7"/>
      <c r="H29" s="7"/>
      <c r="I29" s="53" t="str">
        <f t="shared" si="6"/>
        <v/>
      </c>
      <c r="J29" s="9"/>
      <c r="K29" s="9"/>
      <c r="L29" s="9"/>
      <c r="M29" s="9"/>
      <c r="N29" s="92" t="str">
        <f t="shared" si="3"/>
        <v/>
      </c>
      <c r="O29" s="87"/>
    </row>
    <row r="30" spans="1:15" ht="14.1" customHeight="1" x14ac:dyDescent="0.25">
      <c r="A30" s="6" t="str">
        <f t="shared" si="7"/>
        <v/>
      </c>
      <c r="B30" s="3" t="s">
        <v>29</v>
      </c>
      <c r="C30" s="7"/>
      <c r="D30" s="7"/>
      <c r="E30" s="8"/>
      <c r="F30" s="8"/>
      <c r="G30" s="7"/>
      <c r="H30" s="7"/>
      <c r="I30" s="53" t="str">
        <f t="shared" si="6"/>
        <v/>
      </c>
      <c r="J30" s="9"/>
      <c r="K30" s="9"/>
      <c r="L30" s="9"/>
      <c r="M30" s="9"/>
      <c r="N30" s="92" t="str">
        <f t="shared" si="3"/>
        <v/>
      </c>
      <c r="O30" s="87"/>
    </row>
    <row r="31" spans="1:15" ht="14.1" customHeight="1" thickBot="1" x14ac:dyDescent="0.3">
      <c r="A31" s="6" t="str">
        <f t="shared" si="7"/>
        <v/>
      </c>
      <c r="B31" s="3" t="s">
        <v>30</v>
      </c>
      <c r="C31" s="7"/>
      <c r="D31" s="7"/>
      <c r="E31" s="8"/>
      <c r="F31" s="8"/>
      <c r="G31" s="7"/>
      <c r="H31" s="7"/>
      <c r="I31" s="53" t="str">
        <f t="shared" si="6"/>
        <v/>
      </c>
      <c r="J31" s="10"/>
      <c r="K31" s="10"/>
      <c r="L31" s="10"/>
      <c r="M31" s="10"/>
      <c r="N31" s="92" t="str">
        <f t="shared" si="3"/>
        <v/>
      </c>
      <c r="O31" s="87"/>
    </row>
    <row r="32" spans="1:15" s="35" customFormat="1" ht="14.1" customHeight="1" thickBot="1" x14ac:dyDescent="0.3">
      <c r="A32" s="41" t="s">
        <v>31</v>
      </c>
      <c r="B32" s="41"/>
      <c r="C32" s="41"/>
      <c r="D32" s="41"/>
      <c r="E32" s="41"/>
      <c r="F32" s="41"/>
      <c r="G32" s="41"/>
      <c r="H32" s="42"/>
      <c r="I32" s="43" t="str">
        <f>IF( SUM(I25:I31) &gt; 0, SUM(I25:I31), "" )</f>
        <v/>
      </c>
      <c r="J32" s="44" t="str">
        <f>IF( SUM(J25:J31) &gt; 0, SUM(J25:J31), "" )</f>
        <v/>
      </c>
      <c r="K32" s="44" t="str">
        <f>IF( SUM(K25:K31) &gt; 0, SUM(K25:K31), "" )</f>
        <v/>
      </c>
      <c r="L32" s="44" t="str">
        <f>IF( SUM(L25:L31) &gt; 0, SUM(L25:L31), "" )</f>
        <v/>
      </c>
      <c r="M32" s="44" t="str">
        <f>IF( SUM(M25:M31) &gt; 0, SUM(M25:M31), "" )</f>
        <v/>
      </c>
      <c r="N32" s="45" t="str">
        <f t="shared" si="3"/>
        <v/>
      </c>
      <c r="O32" s="46" t="str">
        <f>IF(LEN(N32) &gt; 0,IF(N32&gt;40,N32-40,0),"")</f>
        <v/>
      </c>
    </row>
    <row r="33" spans="1:15" ht="14.1" customHeight="1" x14ac:dyDescent="0.25">
      <c r="A33" s="6" t="str">
        <f>IF(LEN(A31)&gt;0,A31+1,"")</f>
        <v/>
      </c>
      <c r="B33" s="3" t="s">
        <v>24</v>
      </c>
      <c r="C33" s="7"/>
      <c r="D33" s="7"/>
      <c r="E33" s="8"/>
      <c r="F33" s="8"/>
      <c r="G33" s="7"/>
      <c r="H33" s="7"/>
      <c r="I33" s="53" t="str">
        <f t="shared" ref="I33:I39" si="8">IF(LEN(IF(AND(C33&gt;=0,C33&lt;=1),"","Bad")&amp;
IF(AND(D33&gt;=0,D33&lt;=1),"","Bad")&amp;
IF(AND(E33&gt;=0,E33&lt;=1),"","Bad")&amp;
IF(AND(F33&gt;=0,F33&lt;=1),"","Bad")&amp;
IF(AND(G33&gt;=0,G33&lt;=1),"","Bad")&amp;
IF(AND(H33&gt;=0,H33&lt;=1),"","Bad")&amp;
IF(AND(LEN(C33)&gt;0,LEN(D33)&gt;0),IF(IF(D33=0,1,D33)&gt;C33,"","Bad"),"")&amp;
IF(AND(LEN(E33)&gt;0,LEN(F33)&gt;0),IF(IF(F33=0,1,F33)&gt;E33,"","Bad"),"")&amp;
IF(AND(LEN(G33)&gt;0,LEN(H33)&gt;0),IF(IF(H33=0,1,H33)&gt;G33,"","Bad"),"")&amp;
IF(AND(LEN(D33)&gt;0,LEN(E33)&gt;0),IF(IF(D33=0,1,D33)&lt;=E33,"","Bad"),"")&amp;
IF(AND(LEN(F33)&gt;0,LEN(G33)&gt;0),IF(IF(F33=0,1,F33)&lt;=G33,"","Bad"),""))&gt;0,
"Error!",
IF(IF(AND(LEN(C33)&gt;0,LEN(D33)&gt;0),IF(D33=0,1,D33)-C33,0)+
IF(AND(LEN(E33)&gt;0,LEN(F33)&gt;0),IF(F33=0,1,F33)-E33,0)+
IF(AND(LEN(G33)&gt;0,LEN(H33)&gt;0),IF(H33=0,1,H33)-G33,0)&gt;0,
ROUND((IF(AND(LEN(C33)&gt;0,LEN(D33)&gt;0),IF(D33=0,1,D33)-C33,0)+
IF(AND(LEN(E33)&gt;0,LEN(F33)&gt;0),IF(F33=0,1,F33)-E33,0)+
IF(AND(LEN(G33)&gt;0,LEN(H33)&gt;0),IF(H33=0,1,H33)-G33,0))*24*4,0)/4,""))</f>
        <v/>
      </c>
      <c r="J33" s="9"/>
      <c r="K33" s="9"/>
      <c r="L33" s="9"/>
      <c r="M33" s="9"/>
      <c r="N33" s="93" t="str">
        <f t="shared" si="3"/>
        <v/>
      </c>
      <c r="O33" s="87"/>
    </row>
    <row r="34" spans="1:15" ht="14.1" customHeight="1" x14ac:dyDescent="0.25">
      <c r="A34" s="6" t="str">
        <f t="shared" ref="A34:A39" si="9">IF(LEN(A33)&gt;0,A33+1,"")</f>
        <v/>
      </c>
      <c r="B34" s="3" t="s">
        <v>25</v>
      </c>
      <c r="C34" s="7"/>
      <c r="D34" s="7"/>
      <c r="E34" s="8"/>
      <c r="F34" s="8"/>
      <c r="G34" s="7"/>
      <c r="H34" s="7"/>
      <c r="I34" s="53" t="str">
        <f t="shared" si="8"/>
        <v/>
      </c>
      <c r="J34" s="9"/>
      <c r="K34" s="9"/>
      <c r="L34" s="9"/>
      <c r="M34" s="9"/>
      <c r="N34" s="93" t="str">
        <f t="shared" si="3"/>
        <v/>
      </c>
      <c r="O34" s="87"/>
    </row>
    <row r="35" spans="1:15" ht="14.1" customHeight="1" x14ac:dyDescent="0.25">
      <c r="A35" s="6" t="str">
        <f t="shared" si="9"/>
        <v/>
      </c>
      <c r="B35" s="3" t="s">
        <v>26</v>
      </c>
      <c r="C35" s="7"/>
      <c r="D35" s="7"/>
      <c r="E35" s="8"/>
      <c r="F35" s="8"/>
      <c r="G35" s="7"/>
      <c r="H35" s="7"/>
      <c r="I35" s="53" t="str">
        <f t="shared" si="8"/>
        <v/>
      </c>
      <c r="J35" s="9"/>
      <c r="K35" s="9"/>
      <c r="L35" s="9"/>
      <c r="M35" s="9"/>
      <c r="N35" s="93" t="str">
        <f t="shared" si="3"/>
        <v/>
      </c>
      <c r="O35" s="87"/>
    </row>
    <row r="36" spans="1:15" ht="14.1" customHeight="1" x14ac:dyDescent="0.25">
      <c r="A36" s="6" t="str">
        <f t="shared" si="9"/>
        <v/>
      </c>
      <c r="B36" s="3" t="s">
        <v>27</v>
      </c>
      <c r="C36" s="7"/>
      <c r="D36" s="7"/>
      <c r="E36" s="8"/>
      <c r="F36" s="8"/>
      <c r="G36" s="7"/>
      <c r="H36" s="7"/>
      <c r="I36" s="53" t="str">
        <f t="shared" si="8"/>
        <v/>
      </c>
      <c r="J36" s="9"/>
      <c r="K36" s="9"/>
      <c r="L36" s="9"/>
      <c r="M36" s="9"/>
      <c r="N36" s="93" t="str">
        <f t="shared" si="3"/>
        <v/>
      </c>
      <c r="O36" s="87"/>
    </row>
    <row r="37" spans="1:15" ht="14.1" customHeight="1" x14ac:dyDescent="0.25">
      <c r="A37" s="6" t="str">
        <f t="shared" si="9"/>
        <v/>
      </c>
      <c r="B37" s="3" t="s">
        <v>28</v>
      </c>
      <c r="C37" s="7"/>
      <c r="D37" s="7"/>
      <c r="E37" s="8"/>
      <c r="F37" s="8"/>
      <c r="G37" s="7"/>
      <c r="H37" s="7"/>
      <c r="I37" s="53" t="str">
        <f t="shared" si="8"/>
        <v/>
      </c>
      <c r="J37" s="9"/>
      <c r="K37" s="9"/>
      <c r="L37" s="9"/>
      <c r="M37" s="9"/>
      <c r="N37" s="93" t="str">
        <f t="shared" si="3"/>
        <v/>
      </c>
      <c r="O37" s="87"/>
    </row>
    <row r="38" spans="1:15" ht="14.1" customHeight="1" x14ac:dyDescent="0.25">
      <c r="A38" s="6" t="str">
        <f t="shared" si="9"/>
        <v/>
      </c>
      <c r="B38" s="3" t="s">
        <v>29</v>
      </c>
      <c r="C38" s="7"/>
      <c r="D38" s="7"/>
      <c r="E38" s="8"/>
      <c r="F38" s="8"/>
      <c r="G38" s="7"/>
      <c r="H38" s="7"/>
      <c r="I38" s="53" t="str">
        <f t="shared" si="8"/>
        <v/>
      </c>
      <c r="J38" s="9"/>
      <c r="K38" s="9"/>
      <c r="L38" s="9"/>
      <c r="M38" s="9"/>
      <c r="N38" s="93" t="str">
        <f t="shared" si="3"/>
        <v/>
      </c>
      <c r="O38" s="87"/>
    </row>
    <row r="39" spans="1:15" ht="14.1" customHeight="1" thickBot="1" x14ac:dyDescent="0.3">
      <c r="A39" s="6" t="str">
        <f t="shared" si="9"/>
        <v/>
      </c>
      <c r="B39" s="3" t="s">
        <v>30</v>
      </c>
      <c r="C39" s="7"/>
      <c r="D39" s="7"/>
      <c r="E39" s="8"/>
      <c r="F39" s="8"/>
      <c r="G39" s="7"/>
      <c r="H39" s="7"/>
      <c r="I39" s="53" t="str">
        <f t="shared" si="8"/>
        <v/>
      </c>
      <c r="J39" s="10"/>
      <c r="K39" s="10"/>
      <c r="L39" s="10"/>
      <c r="M39" s="10"/>
      <c r="N39" s="93" t="str">
        <f t="shared" si="3"/>
        <v/>
      </c>
      <c r="O39" s="87"/>
    </row>
    <row r="40" spans="1:15" s="35" customFormat="1" ht="14.1" customHeight="1" thickBot="1" x14ac:dyDescent="0.3">
      <c r="A40" s="41" t="s">
        <v>31</v>
      </c>
      <c r="B40" s="41"/>
      <c r="C40" s="41"/>
      <c r="D40" s="41"/>
      <c r="E40" s="41"/>
      <c r="F40" s="41"/>
      <c r="G40" s="41"/>
      <c r="H40" s="42"/>
      <c r="I40" s="43" t="str">
        <f>IF( SUM(I33:I39) &gt; 0, SUM(I33:I39), "" )</f>
        <v/>
      </c>
      <c r="J40" s="44" t="str">
        <f>IF( SUM(J33:J39) &gt; 0, SUM(J33:J39), "" )</f>
        <v/>
      </c>
      <c r="K40" s="44" t="str">
        <f>IF( SUM(K33:K39) &gt; 0, SUM(K33:K39), "" )</f>
        <v/>
      </c>
      <c r="L40" s="44" t="str">
        <f>IF( SUM(L33:L39) &gt; 0, SUM(L33:L39), "" )</f>
        <v/>
      </c>
      <c r="M40" s="44" t="str">
        <f>IF( SUM(M33:M39) &gt; 0, SUM(M33:M39), "" )</f>
        <v/>
      </c>
      <c r="N40" s="45" t="str">
        <f t="shared" si="3"/>
        <v/>
      </c>
      <c r="O40" s="47" t="str">
        <f>IF(LEN(N40) &gt; 0,IF(N40&gt;40,N40-40,0),"")</f>
        <v/>
      </c>
    </row>
    <row r="41" spans="1:15" ht="12" customHeight="1" x14ac:dyDescent="0.25">
      <c r="A41" s="6" t="str">
        <f>IF(LEN(A39)&gt;0,A39+1,"")</f>
        <v/>
      </c>
      <c r="B41" s="3" t="s">
        <v>24</v>
      </c>
      <c r="C41" s="7"/>
      <c r="D41" s="7"/>
      <c r="E41" s="8"/>
      <c r="F41" s="8"/>
      <c r="G41" s="7"/>
      <c r="H41" s="7"/>
      <c r="I41" s="53" t="str">
        <f t="shared" ref="I41:I47" si="10">IF(LEN(IF(AND(C41&gt;=0,C41&lt;=1),"","Bad")&amp;
IF(AND(D41&gt;=0,D41&lt;=1),"","Bad")&amp;
IF(AND(E41&gt;=0,E41&lt;=1),"","Bad")&amp;
IF(AND(F41&gt;=0,F41&lt;=1),"","Bad")&amp;
IF(AND(G41&gt;=0,G41&lt;=1),"","Bad")&amp;
IF(AND(H41&gt;=0,H41&lt;=1),"","Bad")&amp;
IF(AND(LEN(C41)&gt;0,LEN(D41)&gt;0),IF(IF(D41=0,1,D41)&gt;C41,"","Bad"),"")&amp;
IF(AND(LEN(E41)&gt;0,LEN(F41)&gt;0),IF(IF(F41=0,1,F41)&gt;E41,"","Bad"),"")&amp;
IF(AND(LEN(G41)&gt;0,LEN(H41)&gt;0),IF(IF(H41=0,1,H41)&gt;G41,"","Bad"),"")&amp;
IF(AND(LEN(D41)&gt;0,LEN(E41)&gt;0),IF(IF(D41=0,1,D41)&lt;=E41,"","Bad"),"")&amp;
IF(AND(LEN(F41)&gt;0,LEN(G41)&gt;0),IF(IF(F41=0,1,F41)&lt;=G41,"","Bad"),""))&gt;0,
"Error!",
IF(IF(AND(LEN(C41)&gt;0,LEN(D41)&gt;0),IF(D41=0,1,D41)-C41,0)+
IF(AND(LEN(E41)&gt;0,LEN(F41)&gt;0),IF(F41=0,1,F41)-E41,0)+
IF(AND(LEN(G41)&gt;0,LEN(H41)&gt;0),IF(H41=0,1,H41)-G41,0)&gt;0,
ROUND((IF(AND(LEN(C41)&gt;0,LEN(D41)&gt;0),IF(D41=0,1,D41)-C41,0)+
IF(AND(LEN(E41)&gt;0,LEN(F41)&gt;0),IF(F41=0,1,F41)-E41,0)+
IF(AND(LEN(G41)&gt;0,LEN(H41)&gt;0),IF(H41=0,1,H41)-G41,0))*24*4,0)/4,""))</f>
        <v/>
      </c>
      <c r="J41" s="9"/>
      <c r="K41" s="9"/>
      <c r="L41" s="9"/>
      <c r="M41" s="9"/>
      <c r="N41" s="93" t="str">
        <f t="shared" si="3"/>
        <v/>
      </c>
      <c r="O41" s="87"/>
    </row>
    <row r="42" spans="1:15" ht="12" customHeight="1" x14ac:dyDescent="0.25">
      <c r="A42" s="6" t="str">
        <f t="shared" ref="A42:A47" si="11">IF(LEN(A41)&gt;0,A41+1,"")</f>
        <v/>
      </c>
      <c r="B42" s="3" t="s">
        <v>25</v>
      </c>
      <c r="C42" s="7"/>
      <c r="D42" s="7"/>
      <c r="E42" s="8"/>
      <c r="F42" s="8"/>
      <c r="G42" s="7"/>
      <c r="H42" s="7"/>
      <c r="I42" s="53" t="str">
        <f t="shared" si="10"/>
        <v/>
      </c>
      <c r="J42" s="9"/>
      <c r="K42" s="9"/>
      <c r="L42" s="9"/>
      <c r="M42" s="9"/>
      <c r="N42" s="93" t="str">
        <f t="shared" si="3"/>
        <v/>
      </c>
      <c r="O42" s="87"/>
    </row>
    <row r="43" spans="1:15" ht="12" customHeight="1" x14ac:dyDescent="0.25">
      <c r="A43" s="6" t="str">
        <f t="shared" si="11"/>
        <v/>
      </c>
      <c r="B43" s="3" t="s">
        <v>26</v>
      </c>
      <c r="C43" s="7"/>
      <c r="D43" s="7"/>
      <c r="E43" s="8"/>
      <c r="F43" s="8"/>
      <c r="G43" s="7"/>
      <c r="H43" s="7"/>
      <c r="I43" s="53" t="str">
        <f t="shared" si="10"/>
        <v/>
      </c>
      <c r="J43" s="9"/>
      <c r="K43" s="9"/>
      <c r="L43" s="9"/>
      <c r="M43" s="9"/>
      <c r="N43" s="93" t="str">
        <f t="shared" si="3"/>
        <v/>
      </c>
      <c r="O43" s="87"/>
    </row>
    <row r="44" spans="1:15" ht="12" customHeight="1" x14ac:dyDescent="0.25">
      <c r="A44" s="6" t="str">
        <f t="shared" si="11"/>
        <v/>
      </c>
      <c r="B44" s="3" t="s">
        <v>27</v>
      </c>
      <c r="C44" s="7"/>
      <c r="D44" s="7"/>
      <c r="E44" s="8"/>
      <c r="F44" s="8"/>
      <c r="G44" s="7"/>
      <c r="H44" s="7"/>
      <c r="I44" s="53" t="str">
        <f t="shared" si="10"/>
        <v/>
      </c>
      <c r="J44" s="9"/>
      <c r="K44" s="9"/>
      <c r="L44" s="9"/>
      <c r="M44" s="9"/>
      <c r="N44" s="93" t="str">
        <f t="shared" si="3"/>
        <v/>
      </c>
      <c r="O44" s="87"/>
    </row>
    <row r="45" spans="1:15" ht="12" customHeight="1" x14ac:dyDescent="0.25">
      <c r="A45" s="6" t="str">
        <f t="shared" si="11"/>
        <v/>
      </c>
      <c r="B45" s="3" t="s">
        <v>28</v>
      </c>
      <c r="C45" s="7"/>
      <c r="D45" s="7"/>
      <c r="E45" s="8"/>
      <c r="F45" s="8"/>
      <c r="G45" s="7"/>
      <c r="H45" s="7"/>
      <c r="I45" s="53" t="str">
        <f t="shared" si="10"/>
        <v/>
      </c>
      <c r="J45" s="9"/>
      <c r="K45" s="9"/>
      <c r="L45" s="9"/>
      <c r="M45" s="9"/>
      <c r="N45" s="93" t="str">
        <f t="shared" si="3"/>
        <v/>
      </c>
      <c r="O45" s="87"/>
    </row>
    <row r="46" spans="1:15" ht="12" customHeight="1" x14ac:dyDescent="0.25">
      <c r="A46" s="6" t="str">
        <f t="shared" si="11"/>
        <v/>
      </c>
      <c r="B46" s="3" t="s">
        <v>29</v>
      </c>
      <c r="C46" s="7"/>
      <c r="D46" s="7"/>
      <c r="E46" s="8"/>
      <c r="F46" s="8"/>
      <c r="G46" s="7"/>
      <c r="H46" s="7"/>
      <c r="I46" s="53" t="str">
        <f t="shared" si="10"/>
        <v/>
      </c>
      <c r="J46" s="9"/>
      <c r="K46" s="9"/>
      <c r="L46" s="9"/>
      <c r="M46" s="9"/>
      <c r="N46" s="93" t="str">
        <f t="shared" si="3"/>
        <v/>
      </c>
      <c r="O46" s="87"/>
    </row>
    <row r="47" spans="1:15" ht="12" customHeight="1" thickBot="1" x14ac:dyDescent="0.3">
      <c r="A47" s="6" t="str">
        <f t="shared" si="11"/>
        <v/>
      </c>
      <c r="B47" s="3" t="s">
        <v>30</v>
      </c>
      <c r="C47" s="7"/>
      <c r="D47" s="7"/>
      <c r="E47" s="8"/>
      <c r="F47" s="8"/>
      <c r="G47" s="7"/>
      <c r="H47" s="7"/>
      <c r="I47" s="53" t="str">
        <f t="shared" si="10"/>
        <v/>
      </c>
      <c r="J47" s="10"/>
      <c r="K47" s="10"/>
      <c r="L47" s="10"/>
      <c r="M47" s="10"/>
      <c r="N47" s="93" t="str">
        <f t="shared" si="3"/>
        <v/>
      </c>
      <c r="O47" s="87"/>
    </row>
    <row r="48" spans="1:15" s="35" customFormat="1" ht="12" customHeight="1" x14ac:dyDescent="0.25">
      <c r="A48" s="48" t="s">
        <v>31</v>
      </c>
      <c r="B48" s="48"/>
      <c r="C48" s="48"/>
      <c r="D48" s="48"/>
      <c r="E48" s="48"/>
      <c r="F48" s="48"/>
      <c r="G48" s="48"/>
      <c r="H48" s="49"/>
      <c r="I48" s="50" t="str">
        <f>IF( SUM(I41:I47) &gt; 0, SUM(I41:I47), "" )</f>
        <v/>
      </c>
      <c r="J48" s="51" t="str">
        <f>IF( SUM(J41:J47) &gt; 0, SUM(J41:J47), "" )</f>
        <v/>
      </c>
      <c r="K48" s="51" t="str">
        <f>IF( SUM(K41:K47) &gt; 0, SUM(K41:K47), "" )</f>
        <v/>
      </c>
      <c r="L48" s="51" t="str">
        <f>IF( SUM(L41:L47) &gt; 0, SUM(L41:L47), "" )</f>
        <v/>
      </c>
      <c r="M48" s="51" t="str">
        <f>IF( SUM(M41:M47) &gt; 0, SUM(M41:M47), "" )</f>
        <v/>
      </c>
      <c r="N48" s="52" t="str">
        <f t="shared" si="3"/>
        <v/>
      </c>
      <c r="O48" s="46" t="str">
        <f>IF(LEN(N48) &gt; 0,IF(N48&gt;40,N48-40,0),"")</f>
        <v/>
      </c>
    </row>
    <row r="49" spans="1:16" s="35" customFormat="1" ht="12" customHeight="1" x14ac:dyDescent="0.25">
      <c r="A49" s="54"/>
      <c r="B49" s="54"/>
      <c r="C49" s="54"/>
      <c r="D49" s="54"/>
      <c r="E49" s="54"/>
      <c r="F49" s="54"/>
      <c r="G49" s="54"/>
      <c r="H49" s="54"/>
      <c r="I49" s="55"/>
      <c r="J49" s="56"/>
      <c r="K49" s="57"/>
      <c r="L49" s="58"/>
      <c r="M49" s="57"/>
      <c r="N49" s="57"/>
      <c r="O49" s="55"/>
    </row>
    <row r="50" spans="1:16" s="35" customFormat="1" ht="12" customHeight="1" x14ac:dyDescent="0.25">
      <c r="A50" s="59" t="s">
        <v>43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/>
    </row>
    <row r="51" spans="1:16" s="35" customFormat="1" ht="12" customHeight="1" x14ac:dyDescent="0.25">
      <c r="A51" s="62" t="s">
        <v>44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4"/>
      <c r="P51" s="65"/>
    </row>
    <row r="52" spans="1:16" s="35" customFormat="1" ht="12" customHeight="1" x14ac:dyDescent="0.25">
      <c r="A52" s="66" t="s">
        <v>45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6" s="35" customFormat="1" ht="12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6" s="35" customFormat="1" x14ac:dyDescent="0.25">
      <c r="A54" s="69"/>
      <c r="B54" s="69"/>
      <c r="C54" s="69"/>
      <c r="D54" s="69"/>
      <c r="E54" s="69"/>
      <c r="F54" s="69"/>
      <c r="G54" s="69"/>
      <c r="I54" s="70" t="s">
        <v>32</v>
      </c>
      <c r="J54" s="70"/>
      <c r="K54" s="70"/>
      <c r="M54" s="71" t="s">
        <v>33</v>
      </c>
      <c r="N54" s="71"/>
      <c r="O54" s="72"/>
    </row>
    <row r="55" spans="1:16" s="35" customFormat="1" x14ac:dyDescent="0.25">
      <c r="A55" s="36" t="s">
        <v>34</v>
      </c>
      <c r="B55" s="36"/>
      <c r="C55" s="36"/>
      <c r="D55" s="36"/>
      <c r="E55" s="36"/>
      <c r="F55" s="36" t="s">
        <v>6</v>
      </c>
      <c r="G55" s="36"/>
      <c r="I55" s="71" t="s">
        <v>35</v>
      </c>
      <c r="J55" s="73">
        <f>SUM(O16,O24,O32,O40,O48)</f>
        <v>0</v>
      </c>
      <c r="K55" s="74"/>
      <c r="M55" s="75" t="s">
        <v>36</v>
      </c>
      <c r="N55" s="70"/>
      <c r="O55" s="76" t="str">
        <f>IF(SUM(J16,J24,J32,J40,J48)&gt;0,SUM(J16,J24,J32,J40,J48),"")</f>
        <v/>
      </c>
    </row>
    <row r="56" spans="1:16" s="35" customFormat="1" x14ac:dyDescent="0.25">
      <c r="I56" s="77"/>
      <c r="J56" s="77"/>
      <c r="K56" s="77"/>
      <c r="M56" s="75" t="s">
        <v>37</v>
      </c>
      <c r="N56" s="70"/>
      <c r="O56" s="76" t="str">
        <f>IF(SUM(K16,K24,K32,K40,K48)&gt;0,SUM(K16,K24,K32,K40,K48),"")</f>
        <v/>
      </c>
    </row>
    <row r="57" spans="1:16" s="35" customFormat="1" x14ac:dyDescent="0.25">
      <c r="A57" s="69"/>
      <c r="B57" s="69"/>
      <c r="C57" s="69"/>
      <c r="D57" s="69"/>
      <c r="E57" s="69"/>
      <c r="F57" s="69"/>
      <c r="G57" s="69"/>
      <c r="I57" s="78"/>
      <c r="J57" s="78"/>
      <c r="K57" s="79"/>
      <c r="M57" s="75" t="s">
        <v>16</v>
      </c>
      <c r="N57" s="70"/>
      <c r="O57" s="76" t="str">
        <f>IF(SUM(L16,L24,L32,L40,L48)&gt;0,SUM(L16,L24,L32,L40,L48),"")</f>
        <v/>
      </c>
    </row>
    <row r="58" spans="1:16" s="35" customFormat="1" x14ac:dyDescent="0.25">
      <c r="A58" s="36" t="s">
        <v>38</v>
      </c>
      <c r="B58" s="36"/>
      <c r="C58" s="36"/>
      <c r="D58" s="36"/>
      <c r="E58" s="36"/>
      <c r="F58" s="36" t="s">
        <v>6</v>
      </c>
      <c r="G58" s="36"/>
      <c r="I58" s="78"/>
      <c r="J58" s="78"/>
      <c r="K58" s="79"/>
      <c r="M58" s="75" t="s">
        <v>39</v>
      </c>
      <c r="N58" s="70"/>
      <c r="O58" s="76" t="str">
        <f>IF(SUM(O55:O57)&gt;0,SUM(O55:O57),"")</f>
        <v/>
      </c>
    </row>
    <row r="59" spans="1:16" s="35" customFormat="1" ht="14.25" customHeight="1" x14ac:dyDescent="0.25">
      <c r="I59" s="80"/>
      <c r="J59" s="81"/>
      <c r="K59" s="80"/>
    </row>
    <row r="60" spans="1:16" s="35" customFormat="1" x14ac:dyDescent="0.25">
      <c r="I60" s="80"/>
      <c r="J60" s="80"/>
      <c r="K60" s="80"/>
      <c r="M60" s="35" t="s">
        <v>40</v>
      </c>
    </row>
    <row r="61" spans="1:16" s="35" customFormat="1" x14ac:dyDescent="0.25">
      <c r="M61" s="35" t="s">
        <v>41</v>
      </c>
    </row>
    <row r="62" spans="1:16" s="35" customFormat="1" x14ac:dyDescent="0.25">
      <c r="M62" s="35" t="s">
        <v>42</v>
      </c>
    </row>
    <row r="63" spans="1:16" s="35" customFormat="1" x14ac:dyDescent="0.25"/>
    <row r="64" spans="1:16" s="35" customFormat="1" x14ac:dyDescent="0.25"/>
    <row r="65" s="35" customFormat="1" x14ac:dyDescent="0.25"/>
  </sheetData>
  <sheetProtection algorithmName="SHA-512" hashValue="AnNro1FGD94yCRdEf9D0607+fXpWZFJ2w3b2pUk6o4hGSeIgocXTCsC9iFDbwFz3J0UleayvoZKEIegdL80CHA==" saltValue="6gIGDsiCuCoJ7BhE8eHUsw==" spinCount="100000" sheet="1" selectLockedCells="1"/>
  <mergeCells count="2">
    <mergeCell ref="A1:O1"/>
    <mergeCell ref="A2:O2"/>
  </mergeCells>
  <dataValidations count="6">
    <dataValidation type="list" allowBlank="1" showInputMessage="1" showErrorMessage="1" errorTitle="Month of Year" error="Please enter _x000a__x000a_January, February, March, April, May, June, July, August, September, October, November, or December_x000a__x000a_Please note the month name is case sensitive." sqref="G3" xr:uid="{00000000-0002-0000-0000-000000000000}">
      <formula1>"January,February,March,April,May,June,July,August,September,October,November,December"</formula1>
    </dataValidation>
    <dataValidation type="whole" allowBlank="1" showInputMessage="1" showErrorMessage="1" errorTitle="Year" error="Please enter a 4 digit year_x000a__x000a_Example:  2004" sqref="K3:M3" xr:uid="{00000000-0002-0000-0000-000001000000}">
      <formula1>1970</formula1>
      <formula2>9999</formula2>
    </dataValidation>
    <dataValidation allowBlank="1" showInputMessage="1" showErrorMessage="1" promptTitle="Leave Codes" prompt="For a list of Leave Codes, place your mouse pointer over this column heading. &quot;Code&quot;" sqref="M8" xr:uid="{00000000-0002-0000-0000-000002000000}"/>
    <dataValidation allowBlank="1" showInputMessage="1" showErrorMessage="1" promptTitle="Leave Code" prompt="Enter leave code here." sqref="M9:M15 M41:M47 M25:M31 M33:M39 M17:M23" xr:uid="{00000000-0002-0000-0000-000003000000}"/>
    <dataValidation allowBlank="1" showErrorMessage="1" promptTitle=" " prompt=" " sqref="L9:L15 L41:L47 L33:L39 L17:L23 L25:L31" xr:uid="{00000000-0002-0000-0000-000004000000}"/>
    <dataValidation type="list" allowBlank="1" showInputMessage="1" showErrorMessage="1" sqref="K4" xr:uid="{00000000-0002-0000-0000-000005000000}">
      <formula1>"1st-15th, 16th- end of month"</formula1>
    </dataValidation>
  </dataValidations>
  <printOptions horizontalCentered="1"/>
  <pageMargins left="0.25" right="0.25" top="0.5" bottom="0.5" header="0" footer="0"/>
  <pageSetup scale="66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BBridges</dc:creator>
  <cp:lastModifiedBy>Diana Morian</cp:lastModifiedBy>
  <cp:lastPrinted>2020-09-15T16:21:11Z</cp:lastPrinted>
  <dcterms:created xsi:type="dcterms:W3CDTF">2015-06-05T18:17:20Z</dcterms:created>
  <dcterms:modified xsi:type="dcterms:W3CDTF">2020-09-15T18:40:36Z</dcterms:modified>
</cp:coreProperties>
</file>