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servol.uaex.edu\users\krutherford\Desktop\Budget Tools\"/>
    </mc:Choice>
  </mc:AlternateContent>
  <bookViews>
    <workbookView xWindow="120" yWindow="75" windowWidth="24915" windowHeight="11820"/>
  </bookViews>
  <sheets>
    <sheet name="Sheet2" sheetId="2" r:id="rId1"/>
    <sheet name="Sheet1" sheetId="1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Z13" i="2" l="1"/>
  <c r="J13" i="2"/>
  <c r="U15" i="2"/>
  <c r="U16" i="2"/>
  <c r="U17" i="2"/>
  <c r="U18" i="2"/>
  <c r="U19" i="2"/>
  <c r="U20" i="2"/>
  <c r="U21" i="2"/>
  <c r="U22" i="2"/>
  <c r="U23" i="2"/>
  <c r="U24" i="2"/>
  <c r="U25" i="2"/>
  <c r="K98" i="2"/>
  <c r="K99" i="2"/>
  <c r="K100" i="2"/>
  <c r="K101" i="2"/>
  <c r="K102" i="2"/>
  <c r="K103" i="2"/>
  <c r="K104" i="2"/>
  <c r="K97" i="2"/>
  <c r="J98" i="2"/>
  <c r="L98" i="2" s="1"/>
  <c r="J99" i="2"/>
  <c r="J100" i="2"/>
  <c r="J101" i="2"/>
  <c r="J102" i="2"/>
  <c r="J103" i="2"/>
  <c r="J104" i="2"/>
  <c r="J97" i="2"/>
  <c r="L97" i="2" s="1"/>
  <c r="H98" i="2"/>
  <c r="N98" i="2" s="1"/>
  <c r="H99" i="2"/>
  <c r="H100" i="2"/>
  <c r="N100" i="2" s="1"/>
  <c r="H101" i="2"/>
  <c r="H102" i="2"/>
  <c r="H103" i="2"/>
  <c r="H104" i="2"/>
  <c r="N104" i="2" s="1"/>
  <c r="H97" i="2"/>
  <c r="G98" i="2"/>
  <c r="M98" i="2" s="1"/>
  <c r="G99" i="2"/>
  <c r="G100" i="2"/>
  <c r="M100" i="2" s="1"/>
  <c r="G101" i="2"/>
  <c r="G102" i="2"/>
  <c r="G103" i="2"/>
  <c r="G104" i="2"/>
  <c r="M104" i="2" s="1"/>
  <c r="G97" i="2"/>
  <c r="M97" i="2" s="1"/>
  <c r="H94" i="2"/>
  <c r="J94" i="2"/>
  <c r="K94" i="2"/>
  <c r="G94" i="2"/>
  <c r="H92" i="2"/>
  <c r="J92" i="2"/>
  <c r="K92" i="2"/>
  <c r="G92" i="2"/>
  <c r="H90" i="2"/>
  <c r="J90" i="2"/>
  <c r="K90" i="2"/>
  <c r="G90" i="2"/>
  <c r="N88" i="2"/>
  <c r="M88" i="2"/>
  <c r="K88" i="2"/>
  <c r="J88" i="2"/>
  <c r="K105" i="2"/>
  <c r="L104" i="2"/>
  <c r="N103" i="2"/>
  <c r="M103" i="2"/>
  <c r="L103" i="2"/>
  <c r="I103" i="2"/>
  <c r="N102" i="2"/>
  <c r="M102" i="2"/>
  <c r="L102" i="2"/>
  <c r="I102" i="2"/>
  <c r="N101" i="2"/>
  <c r="M101" i="2"/>
  <c r="L101" i="2"/>
  <c r="I101" i="2"/>
  <c r="L100" i="2"/>
  <c r="N99" i="2"/>
  <c r="M99" i="2"/>
  <c r="L99" i="2"/>
  <c r="I99" i="2"/>
  <c r="N97" i="2"/>
  <c r="I97" i="2"/>
  <c r="AB73" i="2"/>
  <c r="Y73" i="2"/>
  <c r="AA70" i="2"/>
  <c r="Z70" i="2"/>
  <c r="X70" i="2"/>
  <c r="W70" i="2"/>
  <c r="AD69" i="2"/>
  <c r="AC69" i="2"/>
  <c r="AB69" i="2"/>
  <c r="Y69" i="2"/>
  <c r="AD68" i="2"/>
  <c r="AC68" i="2"/>
  <c r="AB68" i="2"/>
  <c r="Y68" i="2"/>
  <c r="AD67" i="2"/>
  <c r="AC67" i="2"/>
  <c r="AB67" i="2"/>
  <c r="Y67" i="2"/>
  <c r="AD66" i="2"/>
  <c r="AC66" i="2"/>
  <c r="AB66" i="2"/>
  <c r="Y66" i="2"/>
  <c r="AD65" i="2"/>
  <c r="AC65" i="2"/>
  <c r="AB65" i="2"/>
  <c r="Y65" i="2"/>
  <c r="AD64" i="2"/>
  <c r="AC64" i="2"/>
  <c r="AB64" i="2"/>
  <c r="Y64" i="2"/>
  <c r="AD63" i="2"/>
  <c r="AC63" i="2"/>
  <c r="AB63" i="2"/>
  <c r="Y63" i="2"/>
  <c r="AD62" i="2"/>
  <c r="AC62" i="2"/>
  <c r="AC70" i="2" s="1"/>
  <c r="AB62" i="2"/>
  <c r="Y62" i="2"/>
  <c r="AD59" i="2"/>
  <c r="AC59" i="2"/>
  <c r="AB59" i="2"/>
  <c r="Y59" i="2"/>
  <c r="AD57" i="2"/>
  <c r="AC57" i="2"/>
  <c r="AB57" i="2"/>
  <c r="Y57" i="2"/>
  <c r="AD55" i="2"/>
  <c r="AC55" i="2"/>
  <c r="AB55" i="2"/>
  <c r="Y55" i="2"/>
  <c r="AB53" i="2"/>
  <c r="AE53" i="2" s="1"/>
  <c r="AB42" i="2"/>
  <c r="Z42" i="2"/>
  <c r="Z37" i="2"/>
  <c r="W37" i="2"/>
  <c r="W38" i="2" s="1"/>
  <c r="AC36" i="2"/>
  <c r="AB36" i="2"/>
  <c r="AA36" i="2"/>
  <c r="Y36" i="2"/>
  <c r="AC35" i="2"/>
  <c r="AB35" i="2"/>
  <c r="AA35" i="2"/>
  <c r="Y35" i="2"/>
  <c r="AE35" i="2" s="1"/>
  <c r="AC34" i="2"/>
  <c r="AB34" i="2"/>
  <c r="AA34" i="2"/>
  <c r="Y34" i="2"/>
  <c r="AC33" i="2"/>
  <c r="AB33" i="2"/>
  <c r="AA33" i="2"/>
  <c r="Y33" i="2"/>
  <c r="AE33" i="2" s="1"/>
  <c r="AC32" i="2"/>
  <c r="AB32" i="2"/>
  <c r="AB37" i="2" s="1"/>
  <c r="AA32" i="2"/>
  <c r="Y32" i="2"/>
  <c r="Z26" i="2"/>
  <c r="W26" i="2"/>
  <c r="W27" i="2" s="1"/>
  <c r="AC25" i="2"/>
  <c r="AB25" i="2"/>
  <c r="AA25" i="2"/>
  <c r="Y25" i="2"/>
  <c r="AC24" i="2"/>
  <c r="AB24" i="2"/>
  <c r="AA24" i="2"/>
  <c r="Y24" i="2"/>
  <c r="AC23" i="2"/>
  <c r="AB23" i="2"/>
  <c r="AA23" i="2"/>
  <c r="Y23" i="2"/>
  <c r="AC22" i="2"/>
  <c r="AB22" i="2"/>
  <c r="AA22" i="2"/>
  <c r="Y22" i="2"/>
  <c r="AC21" i="2"/>
  <c r="AB21" i="2"/>
  <c r="AA21" i="2"/>
  <c r="Y21" i="2"/>
  <c r="AC20" i="2"/>
  <c r="AB20" i="2"/>
  <c r="AA20" i="2"/>
  <c r="Y20" i="2"/>
  <c r="AC19" i="2"/>
  <c r="AB19" i="2"/>
  <c r="AA19" i="2"/>
  <c r="Y19" i="2"/>
  <c r="AC18" i="2"/>
  <c r="AB18" i="2"/>
  <c r="AA18" i="2"/>
  <c r="Y18" i="2"/>
  <c r="AC17" i="2"/>
  <c r="AB17" i="2"/>
  <c r="AA17" i="2"/>
  <c r="Y17" i="2"/>
  <c r="AC16" i="2"/>
  <c r="AB16" i="2"/>
  <c r="AA16" i="2"/>
  <c r="Y16" i="2"/>
  <c r="AC15" i="2"/>
  <c r="AC26" i="2" s="1"/>
  <c r="AB15" i="2"/>
  <c r="AB26" i="2" s="1"/>
  <c r="Y15" i="2"/>
  <c r="E18" i="2"/>
  <c r="I18" i="2" s="1"/>
  <c r="H18" i="2" s="1"/>
  <c r="E25" i="2"/>
  <c r="E24" i="2"/>
  <c r="E23" i="2"/>
  <c r="E22" i="2"/>
  <c r="E21" i="2"/>
  <c r="E20" i="2"/>
  <c r="I20" i="2" s="1"/>
  <c r="H20" i="2" s="1"/>
  <c r="E19" i="2"/>
  <c r="I19" i="2" s="1"/>
  <c r="H19" i="2" s="1"/>
  <c r="E17" i="2"/>
  <c r="E16" i="2"/>
  <c r="L16" i="2" s="1"/>
  <c r="K16" i="2" s="1"/>
  <c r="L15" i="2"/>
  <c r="I16" i="2"/>
  <c r="I17" i="2"/>
  <c r="H17" i="2" s="1"/>
  <c r="I21" i="2"/>
  <c r="I22" i="2"/>
  <c r="H22" i="2" s="1"/>
  <c r="I23" i="2"/>
  <c r="I24" i="2"/>
  <c r="H24" i="2" s="1"/>
  <c r="I25" i="2"/>
  <c r="L17" i="2"/>
  <c r="L18" i="2"/>
  <c r="L19" i="2"/>
  <c r="E15" i="2"/>
  <c r="I15" i="2" s="1"/>
  <c r="B79" i="2"/>
  <c r="L53" i="2"/>
  <c r="O53" i="2" s="1"/>
  <c r="O88" i="2" s="1"/>
  <c r="K70" i="2"/>
  <c r="J70" i="2"/>
  <c r="H70" i="2"/>
  <c r="G70" i="2"/>
  <c r="N59" i="2"/>
  <c r="N57" i="2"/>
  <c r="N92" i="2" s="1"/>
  <c r="N55" i="2"/>
  <c r="N90" i="2" s="1"/>
  <c r="M59" i="2"/>
  <c r="M94" i="2" s="1"/>
  <c r="M57" i="2"/>
  <c r="M92" i="2" s="1"/>
  <c r="M55" i="2"/>
  <c r="M90" i="2" s="1"/>
  <c r="L59" i="2"/>
  <c r="L57" i="2"/>
  <c r="L55" i="2"/>
  <c r="L90" i="2" s="1"/>
  <c r="I59" i="2"/>
  <c r="I57" i="2"/>
  <c r="I55" i="2"/>
  <c r="L69" i="2"/>
  <c r="L68" i="2"/>
  <c r="L67" i="2"/>
  <c r="L66" i="2"/>
  <c r="L65" i="2"/>
  <c r="L64" i="2"/>
  <c r="L63" i="2"/>
  <c r="L62" i="2"/>
  <c r="I69" i="2"/>
  <c r="I68" i="2"/>
  <c r="I67" i="2"/>
  <c r="I66" i="2"/>
  <c r="I65" i="2"/>
  <c r="I64" i="2"/>
  <c r="I63" i="2"/>
  <c r="O63" i="2" s="1"/>
  <c r="I62" i="2"/>
  <c r="O69" i="2"/>
  <c r="O68" i="2"/>
  <c r="O67" i="2"/>
  <c r="O66" i="2"/>
  <c r="O65" i="2"/>
  <c r="O64" i="2"/>
  <c r="O62" i="2"/>
  <c r="N69" i="2"/>
  <c r="N68" i="2"/>
  <c r="N67" i="2"/>
  <c r="N66" i="2"/>
  <c r="N65" i="2"/>
  <c r="N64" i="2"/>
  <c r="N63" i="2"/>
  <c r="N62" i="2"/>
  <c r="M69" i="2"/>
  <c r="M68" i="2"/>
  <c r="M67" i="2"/>
  <c r="M66" i="2"/>
  <c r="M65" i="2"/>
  <c r="M64" i="2"/>
  <c r="M63" i="2"/>
  <c r="M62" i="2"/>
  <c r="L42" i="2"/>
  <c r="J42" i="2"/>
  <c r="M36" i="2"/>
  <c r="M35" i="2"/>
  <c r="M34" i="2"/>
  <c r="M33" i="2"/>
  <c r="M32" i="2"/>
  <c r="J37" i="2"/>
  <c r="J38" i="2" s="1"/>
  <c r="G37" i="2"/>
  <c r="G38" i="2" s="1"/>
  <c r="L36" i="2"/>
  <c r="K36" i="2" s="1"/>
  <c r="L35" i="2"/>
  <c r="K35" i="2" s="1"/>
  <c r="L34" i="2"/>
  <c r="K34" i="2" s="1"/>
  <c r="L33" i="2"/>
  <c r="K33" i="2" s="1"/>
  <c r="L32" i="2"/>
  <c r="I36" i="2"/>
  <c r="I35" i="2"/>
  <c r="I34" i="2"/>
  <c r="I33" i="2"/>
  <c r="I32" i="2"/>
  <c r="J26" i="2"/>
  <c r="J27" i="2" s="1"/>
  <c r="G26" i="2"/>
  <c r="G27" i="2" s="1"/>
  <c r="M25" i="2"/>
  <c r="M24" i="2"/>
  <c r="M23" i="2"/>
  <c r="M22" i="2"/>
  <c r="M21" i="2"/>
  <c r="M20" i="2"/>
  <c r="M19" i="2"/>
  <c r="M18" i="2"/>
  <c r="M17" i="2"/>
  <c r="M16" i="2"/>
  <c r="M15" i="2"/>
  <c r="H25" i="2"/>
  <c r="H23" i="2"/>
  <c r="H21" i="2"/>
  <c r="K15" i="2"/>
  <c r="L20" i="2" s="1"/>
  <c r="H16" i="2"/>
  <c r="H105" i="2" l="1"/>
  <c r="J105" i="2"/>
  <c r="N105" i="2"/>
  <c r="AE57" i="2"/>
  <c r="Y70" i="2"/>
  <c r="AE64" i="2"/>
  <c r="AE66" i="2"/>
  <c r="AE68" i="2"/>
  <c r="I98" i="2"/>
  <c r="I105" i="2" s="1"/>
  <c r="I100" i="2"/>
  <c r="I104" i="2"/>
  <c r="L92" i="2"/>
  <c r="N94" i="2"/>
  <c r="AB70" i="2"/>
  <c r="L94" i="2"/>
  <c r="AE32" i="2"/>
  <c r="AE34" i="2"/>
  <c r="AE36" i="2"/>
  <c r="AD70" i="2"/>
  <c r="AE59" i="2"/>
  <c r="AE63" i="2"/>
  <c r="AE65" i="2"/>
  <c r="AE67" i="2"/>
  <c r="AE69" i="2"/>
  <c r="AE73" i="2"/>
  <c r="G105" i="2"/>
  <c r="AA15" i="2"/>
  <c r="AA26" i="2" s="1"/>
  <c r="O33" i="2"/>
  <c r="O35" i="2"/>
  <c r="M70" i="2"/>
  <c r="N70" i="2"/>
  <c r="O70" i="2"/>
  <c r="I70" i="2"/>
  <c r="L70" i="2"/>
  <c r="O55" i="2"/>
  <c r="O59" i="2"/>
  <c r="O94" i="2" s="1"/>
  <c r="X33" i="2"/>
  <c r="AD33" i="2" s="1"/>
  <c r="O32" i="2"/>
  <c r="O34" i="2"/>
  <c r="O36" i="2"/>
  <c r="M105" i="2"/>
  <c r="AA37" i="2"/>
  <c r="X35" i="2"/>
  <c r="AD35" i="2" s="1"/>
  <c r="I90" i="2"/>
  <c r="I94" i="2"/>
  <c r="H36" i="2"/>
  <c r="N36" i="2" s="1"/>
  <c r="O57" i="2"/>
  <c r="O92" i="2" s="1"/>
  <c r="L88" i="2"/>
  <c r="I92" i="2"/>
  <c r="O98" i="2"/>
  <c r="O99" i="2"/>
  <c r="O100" i="2"/>
  <c r="O101" i="2"/>
  <c r="O102" i="2"/>
  <c r="O103" i="2"/>
  <c r="O104" i="2"/>
  <c r="L105" i="2"/>
  <c r="O97" i="2"/>
  <c r="AE55" i="2"/>
  <c r="O90" i="2" s="1"/>
  <c r="AE62" i="2"/>
  <c r="AA27" i="2"/>
  <c r="AA28" i="2" s="1"/>
  <c r="AA38" i="2"/>
  <c r="AA39" i="2" s="1"/>
  <c r="AE15" i="2"/>
  <c r="X15" i="2"/>
  <c r="Y26" i="2"/>
  <c r="AB27" i="2"/>
  <c r="AB28" i="2" s="1"/>
  <c r="AE16" i="2"/>
  <c r="X16" i="2"/>
  <c r="AD16" i="2" s="1"/>
  <c r="AE17" i="2"/>
  <c r="X17" i="2"/>
  <c r="AD17" i="2" s="1"/>
  <c r="AE18" i="2"/>
  <c r="X18" i="2"/>
  <c r="AD18" i="2" s="1"/>
  <c r="AE19" i="2"/>
  <c r="X19" i="2"/>
  <c r="AD19" i="2" s="1"/>
  <c r="AE20" i="2"/>
  <c r="X20" i="2"/>
  <c r="AD20" i="2" s="1"/>
  <c r="AE21" i="2"/>
  <c r="X21" i="2"/>
  <c r="AD21" i="2" s="1"/>
  <c r="AE22" i="2"/>
  <c r="X22" i="2"/>
  <c r="AD22" i="2" s="1"/>
  <c r="AE23" i="2"/>
  <c r="X23" i="2"/>
  <c r="AD23" i="2" s="1"/>
  <c r="AE24" i="2"/>
  <c r="X24" i="2"/>
  <c r="AD24" i="2" s="1"/>
  <c r="AE25" i="2"/>
  <c r="X25" i="2"/>
  <c r="AD25" i="2" s="1"/>
  <c r="AB38" i="2"/>
  <c r="AB39" i="2" s="1"/>
  <c r="Z27" i="2"/>
  <c r="Z28" i="2" s="1"/>
  <c r="W28" i="2"/>
  <c r="Y37" i="2"/>
  <c r="AC37" i="2"/>
  <c r="Z38" i="2"/>
  <c r="Z39" i="2" s="1"/>
  <c r="W39" i="2"/>
  <c r="AA42" i="2"/>
  <c r="AC42" i="2"/>
  <c r="AE42" i="2"/>
  <c r="X32" i="2"/>
  <c r="X34" i="2"/>
  <c r="AD34" i="2" s="1"/>
  <c r="X36" i="2"/>
  <c r="AD36" i="2" s="1"/>
  <c r="Z43" i="2"/>
  <c r="AC43" i="2" s="1"/>
  <c r="AE43" i="2" s="1"/>
  <c r="AB43" i="2"/>
  <c r="AB44" i="2" s="1"/>
  <c r="H35" i="2"/>
  <c r="N35" i="2" s="1"/>
  <c r="H34" i="2"/>
  <c r="N34" i="2" s="1"/>
  <c r="H33" i="2"/>
  <c r="H32" i="2"/>
  <c r="L21" i="2"/>
  <c r="K21" i="2" s="1"/>
  <c r="N21" i="2" s="1"/>
  <c r="O19" i="2"/>
  <c r="K19" i="2"/>
  <c r="N19" i="2" s="1"/>
  <c r="O17" i="2"/>
  <c r="K17" i="2"/>
  <c r="N17" i="2" s="1"/>
  <c r="K18" i="2"/>
  <c r="N18" i="2" s="1"/>
  <c r="O18" i="2"/>
  <c r="N16" i="2"/>
  <c r="K20" i="2"/>
  <c r="N20" i="2" s="1"/>
  <c r="O20" i="2"/>
  <c r="M37" i="2"/>
  <c r="I26" i="2"/>
  <c r="I27" i="2" s="1"/>
  <c r="I28" i="2" s="1"/>
  <c r="M26" i="2"/>
  <c r="L37" i="2"/>
  <c r="L38" i="2" s="1"/>
  <c r="G28" i="2"/>
  <c r="J28" i="2"/>
  <c r="J43" i="2"/>
  <c r="M43" i="2" s="1"/>
  <c r="O43" i="2" s="1"/>
  <c r="L43" i="2"/>
  <c r="L44" i="2" s="1"/>
  <c r="M42" i="2"/>
  <c r="O42" i="2"/>
  <c r="G39" i="2"/>
  <c r="L39" i="2"/>
  <c r="J39" i="2"/>
  <c r="M38" i="2"/>
  <c r="K42" i="2"/>
  <c r="N33" i="2"/>
  <c r="K32" i="2"/>
  <c r="K37" i="2" s="1"/>
  <c r="I37" i="2"/>
  <c r="M27" i="2"/>
  <c r="O16" i="2"/>
  <c r="O15" i="2"/>
  <c r="H15" i="2"/>
  <c r="AE70" i="2" l="1"/>
  <c r="M39" i="2"/>
  <c r="M51" i="2" s="1"/>
  <c r="M44" i="2"/>
  <c r="H37" i="2"/>
  <c r="O105" i="2"/>
  <c r="AB51" i="2"/>
  <c r="AB72" i="2" s="1"/>
  <c r="AB74" i="2" s="1"/>
  <c r="O21" i="2"/>
  <c r="W51" i="2"/>
  <c r="W72" i="2" s="1"/>
  <c r="AD42" i="2"/>
  <c r="AA43" i="2"/>
  <c r="AD43" i="2" s="1"/>
  <c r="Y27" i="2"/>
  <c r="AE27" i="2" s="1"/>
  <c r="AE44" i="2"/>
  <c r="AC38" i="2"/>
  <c r="AC39" i="2" s="1"/>
  <c r="AE26" i="2"/>
  <c r="Y38" i="2"/>
  <c r="AE38" i="2" s="1"/>
  <c r="AE37" i="2"/>
  <c r="X37" i="2"/>
  <c r="AD32" i="2"/>
  <c r="X26" i="2"/>
  <c r="AD15" i="2"/>
  <c r="AD26" i="2" s="1"/>
  <c r="AC44" i="2"/>
  <c r="Z44" i="2"/>
  <c r="Z51" i="2" s="1"/>
  <c r="Z72" i="2" s="1"/>
  <c r="AC27" i="2"/>
  <c r="AC28" i="2" s="1"/>
  <c r="L22" i="2"/>
  <c r="L23" i="2"/>
  <c r="L25" i="2"/>
  <c r="L24" i="2"/>
  <c r="M28" i="2"/>
  <c r="O37" i="2"/>
  <c r="N37" i="2"/>
  <c r="O44" i="2"/>
  <c r="G51" i="2"/>
  <c r="N42" i="2"/>
  <c r="K43" i="2"/>
  <c r="N43" i="2" s="1"/>
  <c r="J44" i="2"/>
  <c r="J51" i="2" s="1"/>
  <c r="H38" i="2"/>
  <c r="I38" i="2"/>
  <c r="O38" i="2" s="1"/>
  <c r="K38" i="2"/>
  <c r="K39" i="2" s="1"/>
  <c r="N32" i="2"/>
  <c r="H26" i="2"/>
  <c r="N15" i="2"/>
  <c r="AE28" i="2" l="1"/>
  <c r="Y28" i="2"/>
  <c r="AC51" i="2"/>
  <c r="M86" i="2" s="1"/>
  <c r="Z74" i="2"/>
  <c r="Z79" i="2"/>
  <c r="Z78" i="2"/>
  <c r="Z77" i="2"/>
  <c r="J72" i="2"/>
  <c r="J74" i="2" s="1"/>
  <c r="J86" i="2"/>
  <c r="J107" i="2" s="1"/>
  <c r="J109" i="2" s="1"/>
  <c r="G72" i="2"/>
  <c r="G74" i="2" s="1"/>
  <c r="M74" i="2" s="1"/>
  <c r="G86" i="2"/>
  <c r="G107" i="2" s="1"/>
  <c r="W74" i="2"/>
  <c r="AC74" i="2" s="1"/>
  <c r="W79" i="2"/>
  <c r="AC79" i="2" s="1"/>
  <c r="W78" i="2"/>
  <c r="AC78" i="2" s="1"/>
  <c r="W77" i="2"/>
  <c r="AC77" i="2" s="1"/>
  <c r="AC72" i="2"/>
  <c r="AD44" i="2"/>
  <c r="X27" i="2"/>
  <c r="AD27" i="2" s="1"/>
  <c r="AD28" i="2" s="1"/>
  <c r="AD37" i="2"/>
  <c r="X38" i="2"/>
  <c r="AD38" i="2" s="1"/>
  <c r="Y39" i="2"/>
  <c r="AE39" i="2" s="1"/>
  <c r="AA44" i="2"/>
  <c r="AA51" i="2" s="1"/>
  <c r="AA72" i="2" s="1"/>
  <c r="AA74" i="2" s="1"/>
  <c r="O24" i="2"/>
  <c r="K24" i="2"/>
  <c r="N24" i="2" s="1"/>
  <c r="O23" i="2"/>
  <c r="K23" i="2"/>
  <c r="N23" i="2" s="1"/>
  <c r="K25" i="2"/>
  <c r="N25" i="2" s="1"/>
  <c r="O25" i="2"/>
  <c r="O22" i="2"/>
  <c r="L26" i="2"/>
  <c r="L27" i="2" s="1"/>
  <c r="K22" i="2"/>
  <c r="H27" i="2"/>
  <c r="H28" i="2" s="1"/>
  <c r="N38" i="2"/>
  <c r="K44" i="2"/>
  <c r="N44" i="2"/>
  <c r="I39" i="2"/>
  <c r="O39" i="2" s="1"/>
  <c r="H39" i="2"/>
  <c r="AE51" i="2" l="1"/>
  <c r="M72" i="2"/>
  <c r="X28" i="2"/>
  <c r="Y51" i="2"/>
  <c r="Y72" i="2" s="1"/>
  <c r="M107" i="2"/>
  <c r="G109" i="2"/>
  <c r="M109" i="2" s="1"/>
  <c r="X39" i="2"/>
  <c r="AD39" i="2"/>
  <c r="AD51" i="2" s="1"/>
  <c r="L28" i="2"/>
  <c r="L51" i="2" s="1"/>
  <c r="O27" i="2"/>
  <c r="N22" i="2"/>
  <c r="N26" i="2" s="1"/>
  <c r="K26" i="2"/>
  <c r="K27" i="2" s="1"/>
  <c r="K28" i="2" s="1"/>
  <c r="K51" i="2" s="1"/>
  <c r="O26" i="2"/>
  <c r="N39" i="2"/>
  <c r="H51" i="2"/>
  <c r="I51" i="2"/>
  <c r="X51" i="2" l="1"/>
  <c r="X72" i="2" s="1"/>
  <c r="X74" i="2" s="1"/>
  <c r="AD74" i="2" s="1"/>
  <c r="O28" i="2"/>
  <c r="N27" i="2"/>
  <c r="N28" i="2" s="1"/>
  <c r="N51" i="2" s="1"/>
  <c r="N86" i="2" s="1"/>
  <c r="Y74" i="2"/>
  <c r="AE74" i="2" s="1"/>
  <c r="K72" i="2"/>
  <c r="K74" i="2" s="1"/>
  <c r="K86" i="2"/>
  <c r="K107" i="2" s="1"/>
  <c r="K109" i="2" s="1"/>
  <c r="L72" i="2"/>
  <c r="L79" i="2" s="1"/>
  <c r="L86" i="2"/>
  <c r="L107" i="2" s="1"/>
  <c r="H72" i="2"/>
  <c r="N72" i="2" s="1"/>
  <c r="H86" i="2"/>
  <c r="H107" i="2" s="1"/>
  <c r="I72" i="2"/>
  <c r="I78" i="2" s="1"/>
  <c r="I86" i="2"/>
  <c r="I107" i="2" s="1"/>
  <c r="O51" i="2"/>
  <c r="O86" i="2" s="1"/>
  <c r="AD72" i="2" l="1"/>
  <c r="AE72" i="2" s="1"/>
  <c r="H74" i="2"/>
  <c r="N74" i="2" s="1"/>
  <c r="L77" i="2"/>
  <c r="I77" i="2"/>
  <c r="I79" i="2"/>
  <c r="O79" i="2" s="1"/>
  <c r="O72" i="2"/>
  <c r="L78" i="2"/>
  <c r="O78" i="2" s="1"/>
  <c r="N107" i="2"/>
  <c r="O107" i="2" s="1"/>
  <c r="H109" i="2"/>
  <c r="N109" i="2" s="1"/>
  <c r="I73" i="2" l="1"/>
  <c r="I108" i="2" s="1"/>
  <c r="I109" i="2" s="1"/>
  <c r="O77" i="2"/>
  <c r="L73" i="2"/>
  <c r="L74" i="2" s="1"/>
  <c r="I74" i="2" l="1"/>
  <c r="O74" i="2" s="1"/>
  <c r="L108" i="2"/>
  <c r="L109" i="2" s="1"/>
  <c r="O109" i="2" s="1"/>
  <c r="O73" i="2"/>
  <c r="O108" i="2" s="1"/>
</calcChain>
</file>

<file path=xl/comments1.xml><?xml version="1.0" encoding="utf-8"?>
<comments xmlns="http://schemas.openxmlformats.org/spreadsheetml/2006/main">
  <authors>
    <author>Tech Support</author>
  </authors>
  <commentList>
    <comment ref="K8" authorId="0" shapeId="0">
      <text>
        <r>
          <rPr>
            <b/>
            <sz val="8"/>
            <color indexed="81"/>
            <rFont val="Tahoma"/>
            <family val="2"/>
          </rPr>
          <t>"Y" recommended if project starts in the next fiscal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8" authorId="0" shapeId="0">
      <text>
        <r>
          <rPr>
            <b/>
            <sz val="8"/>
            <color indexed="81"/>
            <rFont val="Tahoma"/>
            <family val="2"/>
          </rPr>
          <t>"Y" recommended if project starts in the next fiscal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</rPr>
          <t>If indirect costs are limited by sponsor, input allowed percentage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</rPr>
          <t>If indirect costs are limited by sponsor, input allowed percentage</t>
        </r>
      </text>
    </comment>
  </commentList>
</comments>
</file>

<file path=xl/sharedStrings.xml><?xml version="1.0" encoding="utf-8"?>
<sst xmlns="http://schemas.openxmlformats.org/spreadsheetml/2006/main" count="223" uniqueCount="71">
  <si>
    <t>Full-Time Personnel</t>
  </si>
  <si>
    <t>Name</t>
  </si>
  <si>
    <t>AES</t>
  </si>
  <si>
    <t>CES</t>
  </si>
  <si>
    <t>Appt.</t>
  </si>
  <si>
    <t>Role</t>
  </si>
  <si>
    <t>PI</t>
  </si>
  <si>
    <t>Co-PI</t>
  </si>
  <si>
    <t>Other</t>
  </si>
  <si>
    <t>Salary</t>
  </si>
  <si>
    <t>Effort %</t>
  </si>
  <si>
    <t>Matching</t>
  </si>
  <si>
    <t>Sponsor</t>
  </si>
  <si>
    <t>Total</t>
  </si>
  <si>
    <t>Total Full-Time Personnel</t>
  </si>
  <si>
    <t xml:space="preserve">Matching </t>
  </si>
  <si>
    <t>Fringe Benefits</t>
  </si>
  <si>
    <t>PI:</t>
  </si>
  <si>
    <t>Project Title:</t>
  </si>
  <si>
    <t>Sponsor:</t>
  </si>
  <si>
    <t>Total Salary</t>
  </si>
  <si>
    <t>Temporary Personnel</t>
  </si>
  <si>
    <t>Wage</t>
  </si>
  <si>
    <t>Hours</t>
  </si>
  <si>
    <t>Total Wages</t>
  </si>
  <si>
    <t>Full-Time</t>
  </si>
  <si>
    <t>Temporary</t>
  </si>
  <si>
    <t>Students</t>
  </si>
  <si>
    <t>N/A</t>
  </si>
  <si>
    <t>Total Student Personnel</t>
  </si>
  <si>
    <t>Total Temporary Personnel</t>
  </si>
  <si>
    <t>Total Personnel Costs</t>
  </si>
  <si>
    <r>
      <t xml:space="preserve">Begin Date </t>
    </r>
    <r>
      <rPr>
        <sz val="11"/>
        <color theme="1"/>
        <rFont val="Calibri"/>
        <family val="2"/>
        <scheme val="minor"/>
      </rPr>
      <t>(MM/DD/YYYY):</t>
    </r>
  </si>
  <si>
    <r>
      <t xml:space="preserve">End Date    </t>
    </r>
    <r>
      <rPr>
        <sz val="11"/>
        <color theme="1"/>
        <rFont val="Calibri"/>
        <family val="2"/>
        <scheme val="minor"/>
      </rPr>
      <t>(MM/DD/YYYY):</t>
    </r>
  </si>
  <si>
    <t>Student Personnel (AES Only)</t>
  </si>
  <si>
    <t>Travel Costs</t>
  </si>
  <si>
    <t>Participant Costs</t>
  </si>
  <si>
    <t>Equipment (&gt;$5K per unit)</t>
  </si>
  <si>
    <t>Other Direct Costs</t>
  </si>
  <si>
    <t>Materials/Supplies</t>
  </si>
  <si>
    <t>Publications</t>
  </si>
  <si>
    <t>Facility Rental</t>
  </si>
  <si>
    <t>Tuition/Stipends</t>
  </si>
  <si>
    <t>Total Other Direct Costs</t>
  </si>
  <si>
    <t>Total Direct Costs</t>
  </si>
  <si>
    <t>Indirect Costs</t>
  </si>
  <si>
    <t>CES Indirect Cost Rate</t>
  </si>
  <si>
    <t>AES Indirect Cost Rate</t>
  </si>
  <si>
    <t>Indirect Costs (MTDC)</t>
  </si>
  <si>
    <t>Indirect Costs (TDC)</t>
  </si>
  <si>
    <t>Sponsor Limit Rate</t>
  </si>
  <si>
    <t xml:space="preserve">Indirect Cost Sponsor Limit </t>
  </si>
  <si>
    <t>Indirect Costs:</t>
  </si>
  <si>
    <t>MTDC</t>
  </si>
  <si>
    <t>Grand Total</t>
  </si>
  <si>
    <t>Comments:</t>
  </si>
  <si>
    <t>If AES is receiving money as a part of this project and/or providing matching funds, a Memorandum of Agreement between CES and AES must be prepared upon receipt of award. OSP Staff will draft the MOA.</t>
  </si>
  <si>
    <t>Yes</t>
  </si>
  <si>
    <t>No</t>
  </si>
  <si>
    <r>
      <t xml:space="preserve">               Include Inflation Rate </t>
    </r>
    <r>
      <rPr>
        <sz val="11"/>
        <color theme="1"/>
        <rFont val="Calibri"/>
        <family val="2"/>
        <scheme val="minor"/>
      </rPr>
      <t>(Y/N):</t>
    </r>
  </si>
  <si>
    <t>Total 2 Year Budget</t>
  </si>
  <si>
    <t>Total Year 2 Budget</t>
  </si>
  <si>
    <t>Total Year 1 Budget</t>
  </si>
  <si>
    <t>CES/AES</t>
  </si>
  <si>
    <t>Other Entity</t>
  </si>
  <si>
    <t>UACES Budget Worksheet:  Single Budget Period, No Sub-Awards other than AES MOA or similar entity</t>
  </si>
  <si>
    <t>UACES Budget Worksheet:  Single Budget Period, No Sub-Awards other than AES MOA or similar entity (if a second budget period is needed)</t>
  </si>
  <si>
    <t>N</t>
  </si>
  <si>
    <t>USDA NIFA (CIG)</t>
  </si>
  <si>
    <t>McWhirt</t>
  </si>
  <si>
    <t>FY2018 Fringe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</si>
</sst>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[$-409]mmm\-yy;@"/>
    <numFmt numFmtId="165" formatCode="_(&quot;$&quot;* #,##0_);_(&quot;$&quot;* \(#,##0\);_(&quot;$&quot;* &quot;-&quot;??_);_(@_)"/>
    <numFmt numFmtId="166" formatCode="0.0%"/>
    <numFmt numFmtId="167" formatCode="_(&quot;$&quot;* #,##0_);_(&quot;$&quot;* \(#,##0\);_(&quot;$&quot;* &quot;-&quot;?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FFFF99"/>
      <name val="Calibri"/>
      <family val="2"/>
      <scheme val="minor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name val="Calibri"/>
      <family val="2"/>
      <scheme val="minor"/>
    </font>
    <font>
      <sz val="11"/>
      <color rgb="FFFFFF9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9" fontId="0" fillId="0" borderId="0" xfId="2" applyFont="1"/>
    <xf numFmtId="165" fontId="0" fillId="0" borderId="1" xfId="1" applyNumberFormat="1" applyFont="1" applyBorder="1"/>
    <xf numFmtId="165" fontId="0" fillId="0" borderId="0" xfId="1" applyNumberFormat="1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2" xfId="0" applyFont="1" applyBorder="1"/>
    <xf numFmtId="165" fontId="0" fillId="0" borderId="0" xfId="0" applyNumberFormat="1" applyFont="1"/>
    <xf numFmtId="0" fontId="0" fillId="0" borderId="0" xfId="0" applyFont="1"/>
    <xf numFmtId="165" fontId="0" fillId="0" borderId="0" xfId="1" applyNumberFormat="1" applyFont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0" xfId="0" applyFont="1" applyFill="1"/>
    <xf numFmtId="0" fontId="0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10" fontId="0" fillId="4" borderId="0" xfId="2" applyNumberFormat="1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ont="1" applyFill="1" applyBorder="1"/>
    <xf numFmtId="0" fontId="0" fillId="0" borderId="0" xfId="0" applyFont="1" applyFill="1" applyBorder="1"/>
    <xf numFmtId="9" fontId="0" fillId="0" borderId="0" xfId="0" applyNumberFormat="1" applyFont="1"/>
    <xf numFmtId="165" fontId="2" fillId="0" borderId="11" xfId="0" applyNumberFormat="1" applyFont="1" applyBorder="1"/>
    <xf numFmtId="0" fontId="3" fillId="2" borderId="2" xfId="0" applyFont="1" applyFill="1" applyBorder="1"/>
    <xf numFmtId="167" fontId="0" fillId="2" borderId="1" xfId="0" applyNumberFormat="1" applyFont="1" applyFill="1" applyBorder="1"/>
    <xf numFmtId="167" fontId="0" fillId="2" borderId="2" xfId="0" applyNumberFormat="1" applyFont="1" applyFill="1" applyBorder="1"/>
    <xf numFmtId="0" fontId="0" fillId="0" borderId="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165" fontId="0" fillId="0" borderId="11" xfId="1" applyNumberFormat="1" applyFont="1" applyBorder="1"/>
    <xf numFmtId="0" fontId="0" fillId="0" borderId="11" xfId="0" applyFont="1" applyBorder="1"/>
    <xf numFmtId="165" fontId="0" fillId="8" borderId="11" xfId="0" applyNumberFormat="1" applyFont="1" applyFill="1" applyBorder="1"/>
    <xf numFmtId="165" fontId="0" fillId="9" borderId="11" xfId="0" applyNumberFormat="1" applyFont="1" applyFill="1" applyBorder="1"/>
    <xf numFmtId="165" fontId="0" fillId="8" borderId="11" xfId="2" applyNumberFormat="1" applyFont="1" applyFill="1" applyBorder="1"/>
    <xf numFmtId="165" fontId="0" fillId="9" borderId="11" xfId="1" applyNumberFormat="1" applyFont="1" applyFill="1" applyBorder="1"/>
    <xf numFmtId="165" fontId="0" fillId="8" borderId="5" xfId="2" applyNumberFormat="1" applyFont="1" applyFill="1" applyBorder="1"/>
    <xf numFmtId="165" fontId="0" fillId="8" borderId="5" xfId="0" applyNumberFormat="1" applyFont="1" applyFill="1" applyBorder="1"/>
    <xf numFmtId="165" fontId="0" fillId="9" borderId="5" xfId="0" applyNumberFormat="1" applyFont="1" applyFill="1" applyBorder="1"/>
    <xf numFmtId="0" fontId="3" fillId="2" borderId="1" xfId="0" applyFont="1" applyFill="1" applyBorder="1"/>
    <xf numFmtId="165" fontId="0" fillId="0" borderId="11" xfId="1" applyNumberFormat="1" applyFont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65" fontId="0" fillId="0" borderId="11" xfId="1" applyNumberFormat="1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165" fontId="2" fillId="0" borderId="11" xfId="0" applyNumberFormat="1" applyFont="1" applyFill="1" applyBorder="1"/>
    <xf numFmtId="167" fontId="0" fillId="0" borderId="11" xfId="0" applyNumberFormat="1" applyFont="1" applyBorder="1"/>
    <xf numFmtId="167" fontId="2" fillId="0" borderId="11" xfId="0" applyNumberFormat="1" applyFont="1" applyBorder="1"/>
    <xf numFmtId="0" fontId="0" fillId="0" borderId="0" xfId="0" applyBorder="1" applyAlignment="1">
      <alignment horizontal="center"/>
    </xf>
    <xf numFmtId="0" fontId="0" fillId="2" borderId="0" xfId="0" applyFont="1" applyFill="1" applyBorder="1"/>
    <xf numFmtId="0" fontId="2" fillId="2" borderId="11" xfId="0" applyFont="1" applyFill="1" applyBorder="1" applyAlignment="1">
      <alignment horizontal="center"/>
    </xf>
    <xf numFmtId="44" fontId="0" fillId="0" borderId="11" xfId="1" applyFont="1" applyBorder="1"/>
    <xf numFmtId="0" fontId="5" fillId="2" borderId="11" xfId="0" applyFont="1" applyFill="1" applyBorder="1"/>
    <xf numFmtId="44" fontId="0" fillId="8" borderId="11" xfId="1" applyFont="1" applyFill="1" applyBorder="1"/>
    <xf numFmtId="44" fontId="0" fillId="9" borderId="11" xfId="1" applyFont="1" applyFill="1" applyBorder="1"/>
    <xf numFmtId="0" fontId="0" fillId="2" borderId="11" xfId="0" applyFont="1" applyFill="1" applyBorder="1"/>
    <xf numFmtId="0" fontId="2" fillId="2" borderId="11" xfId="0" applyFont="1" applyFill="1" applyBorder="1"/>
    <xf numFmtId="44" fontId="2" fillId="0" borderId="11" xfId="1" applyFont="1" applyBorder="1"/>
    <xf numFmtId="165" fontId="7" fillId="0" borderId="11" xfId="0" applyNumberFormat="1" applyFont="1" applyBorder="1"/>
    <xf numFmtId="0" fontId="8" fillId="2" borderId="11" xfId="0" applyFont="1" applyFill="1" applyBorder="1"/>
    <xf numFmtId="165" fontId="7" fillId="0" borderId="11" xfId="1" applyNumberFormat="1" applyFont="1" applyBorder="1"/>
    <xf numFmtId="165" fontId="7" fillId="0" borderId="11" xfId="1" applyNumberFormat="1" applyFont="1" applyFill="1" applyBorder="1"/>
    <xf numFmtId="0" fontId="0" fillId="0" borderId="11" xfId="0" applyBorder="1"/>
    <xf numFmtId="165" fontId="6" fillId="2" borderId="11" xfId="0" applyNumberFormat="1" applyFont="1" applyFill="1" applyBorder="1"/>
    <xf numFmtId="165" fontId="2" fillId="2" borderId="11" xfId="0" applyNumberFormat="1" applyFont="1" applyFill="1" applyBorder="1"/>
    <xf numFmtId="0" fontId="2" fillId="3" borderId="19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0" fillId="3" borderId="20" xfId="0" applyFont="1" applyFill="1" applyBorder="1"/>
    <xf numFmtId="0" fontId="0" fillId="3" borderId="19" xfId="0" applyFont="1" applyFill="1" applyBorder="1" applyAlignment="1">
      <alignment horizontal="right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right"/>
    </xf>
    <xf numFmtId="0" fontId="0" fillId="3" borderId="0" xfId="0" applyFont="1" applyFill="1" applyBorder="1"/>
    <xf numFmtId="0" fontId="0" fillId="3" borderId="19" xfId="0" applyFont="1" applyFill="1" applyBorder="1"/>
    <xf numFmtId="0" fontId="0" fillId="4" borderId="20" xfId="0" applyFont="1" applyFill="1" applyBorder="1" applyAlignment="1">
      <alignment horizontal="center"/>
    </xf>
    <xf numFmtId="166" fontId="0" fillId="4" borderId="20" xfId="2" applyNumberFormat="1" applyFont="1" applyFill="1" applyBorder="1" applyAlignment="1">
      <alignment horizontal="center"/>
    </xf>
    <xf numFmtId="10" fontId="0" fillId="4" borderId="20" xfId="2" applyNumberFormat="1" applyFont="1" applyFill="1" applyBorder="1" applyAlignment="1">
      <alignment horizontal="center"/>
    </xf>
    <xf numFmtId="10" fontId="0" fillId="4" borderId="22" xfId="2" applyNumberFormat="1" applyFont="1" applyFill="1" applyBorder="1" applyAlignment="1">
      <alignment horizontal="center"/>
    </xf>
    <xf numFmtId="0" fontId="9" fillId="3" borderId="19" xfId="0" applyFont="1" applyFill="1" applyBorder="1"/>
    <xf numFmtId="0" fontId="9" fillId="3" borderId="0" xfId="0" applyFont="1" applyFill="1" applyBorder="1"/>
    <xf numFmtId="0" fontId="9" fillId="3" borderId="20" xfId="0" applyFont="1" applyFill="1" applyBorder="1"/>
    <xf numFmtId="0" fontId="4" fillId="0" borderId="19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0" fillId="0" borderId="23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165" fontId="0" fillId="10" borderId="25" xfId="0" applyNumberFormat="1" applyFont="1" applyFill="1" applyBorder="1"/>
    <xf numFmtId="165" fontId="0" fillId="10" borderId="26" xfId="0" applyNumberFormat="1" applyFont="1" applyFill="1" applyBorder="1"/>
    <xf numFmtId="0" fontId="3" fillId="2" borderId="19" xfId="0" applyFont="1" applyFill="1" applyBorder="1"/>
    <xf numFmtId="165" fontId="0" fillId="0" borderId="25" xfId="1" applyNumberFormat="1" applyFont="1" applyFill="1" applyBorder="1"/>
    <xf numFmtId="165" fontId="2" fillId="0" borderId="25" xfId="0" applyNumberFormat="1" applyFont="1" applyFill="1" applyBorder="1"/>
    <xf numFmtId="0" fontId="3" fillId="2" borderId="20" xfId="0" applyFont="1" applyFill="1" applyBorder="1"/>
    <xf numFmtId="0" fontId="2" fillId="0" borderId="19" xfId="0" applyFont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19" xfId="0" applyFont="1" applyFill="1" applyBorder="1"/>
    <xf numFmtId="165" fontId="0" fillId="0" borderId="25" xfId="1" applyNumberFormat="1" applyFont="1" applyBorder="1"/>
    <xf numFmtId="167" fontId="0" fillId="0" borderId="25" xfId="0" applyNumberFormat="1" applyFont="1" applyBorder="1"/>
    <xf numFmtId="167" fontId="2" fillId="0" borderId="25" xfId="0" applyNumberFormat="1" applyFont="1" applyBorder="1"/>
    <xf numFmtId="167" fontId="0" fillId="2" borderId="0" xfId="0" applyNumberFormat="1" applyFont="1" applyFill="1" applyBorder="1"/>
    <xf numFmtId="167" fontId="0" fillId="2" borderId="20" xfId="0" applyNumberFormat="1" applyFont="1" applyFill="1" applyBorder="1"/>
    <xf numFmtId="0" fontId="0" fillId="2" borderId="0" xfId="0" applyFill="1" applyBorder="1" applyAlignment="1">
      <alignment horizontal="center"/>
    </xf>
    <xf numFmtId="0" fontId="0" fillId="0" borderId="20" xfId="0" applyFont="1" applyBorder="1"/>
    <xf numFmtId="44" fontId="0" fillId="10" borderId="25" xfId="1" applyFont="1" applyFill="1" applyBorder="1"/>
    <xf numFmtId="0" fontId="0" fillId="2" borderId="9" xfId="0" applyFont="1" applyFill="1" applyBorder="1"/>
    <xf numFmtId="44" fontId="2" fillId="0" borderId="25" xfId="1" applyFont="1" applyBorder="1"/>
    <xf numFmtId="0" fontId="0" fillId="2" borderId="20" xfId="0" applyFont="1" applyFill="1" applyBorder="1"/>
    <xf numFmtId="0" fontId="0" fillId="0" borderId="19" xfId="0" applyFont="1" applyBorder="1"/>
    <xf numFmtId="165" fontId="7" fillId="0" borderId="25" xfId="0" applyNumberFormat="1" applyFont="1" applyBorder="1"/>
    <xf numFmtId="0" fontId="0" fillId="0" borderId="19" xfId="0" applyFont="1" applyFill="1" applyBorder="1"/>
    <xf numFmtId="0" fontId="0" fillId="0" borderId="20" xfId="0" applyFont="1" applyFill="1" applyBorder="1"/>
    <xf numFmtId="165" fontId="7" fillId="0" borderId="25" xfId="1" applyNumberFormat="1" applyFont="1" applyBorder="1"/>
    <xf numFmtId="165" fontId="2" fillId="0" borderId="25" xfId="0" applyNumberFormat="1" applyFont="1" applyBorder="1"/>
    <xf numFmtId="165" fontId="2" fillId="6" borderId="15" xfId="0" applyNumberFormat="1" applyFont="1" applyFill="1" applyBorder="1"/>
    <xf numFmtId="165" fontId="2" fillId="6" borderId="27" xfId="0" applyNumberFormat="1" applyFont="1" applyFill="1" applyBorder="1"/>
    <xf numFmtId="0" fontId="2" fillId="0" borderId="0" xfId="0" applyFont="1" applyAlignment="1">
      <alignment horizontal="center"/>
    </xf>
    <xf numFmtId="0" fontId="3" fillId="3" borderId="0" xfId="0" applyFont="1" applyFill="1"/>
    <xf numFmtId="0" fontId="0" fillId="5" borderId="11" xfId="0" applyFont="1" applyFill="1" applyBorder="1" applyAlignment="1" applyProtection="1">
      <alignment horizontal="center"/>
      <protection locked="0"/>
    </xf>
    <xf numFmtId="0" fontId="0" fillId="5" borderId="5" xfId="0" applyFont="1" applyFill="1" applyBorder="1" applyAlignment="1" applyProtection="1">
      <alignment horizontal="center"/>
      <protection locked="0"/>
    </xf>
    <xf numFmtId="0" fontId="0" fillId="5" borderId="24" xfId="0" applyFont="1" applyFill="1" applyBorder="1" applyProtection="1">
      <protection locked="0"/>
    </xf>
    <xf numFmtId="0" fontId="0" fillId="5" borderId="11" xfId="0" applyFont="1" applyFill="1" applyBorder="1" applyProtection="1">
      <protection locked="0"/>
    </xf>
    <xf numFmtId="165" fontId="0" fillId="5" borderId="11" xfId="1" applyNumberFormat="1" applyFont="1" applyFill="1" applyBorder="1" applyProtection="1">
      <protection locked="0"/>
    </xf>
    <xf numFmtId="165" fontId="0" fillId="5" borderId="5" xfId="1" applyNumberFormat="1" applyFont="1" applyFill="1" applyBorder="1" applyProtection="1">
      <protection locked="0"/>
    </xf>
    <xf numFmtId="9" fontId="0" fillId="5" borderId="11" xfId="2" applyFont="1" applyFill="1" applyBorder="1" applyProtection="1">
      <protection locked="0"/>
    </xf>
    <xf numFmtId="164" fontId="0" fillId="5" borderId="11" xfId="0" applyNumberFormat="1" applyFont="1" applyFill="1" applyBorder="1" applyAlignment="1" applyProtection="1">
      <alignment horizontal="center"/>
      <protection locked="0"/>
    </xf>
    <xf numFmtId="164" fontId="5" fillId="5" borderId="11" xfId="0" applyNumberFormat="1" applyFont="1" applyFill="1" applyBorder="1" applyAlignment="1" applyProtection="1">
      <alignment horizontal="center"/>
      <protection locked="0"/>
    </xf>
    <xf numFmtId="44" fontId="0" fillId="5" borderId="11" xfId="1" applyFont="1" applyFill="1" applyBorder="1" applyProtection="1">
      <protection locked="0"/>
    </xf>
    <xf numFmtId="165" fontId="0" fillId="5" borderId="11" xfId="0" applyNumberFormat="1" applyFont="1" applyFill="1" applyBorder="1" applyProtection="1">
      <protection locked="0"/>
    </xf>
    <xf numFmtId="165" fontId="7" fillId="5" borderId="11" xfId="1" applyNumberFormat="1" applyFont="1" applyFill="1" applyBorder="1" applyProtection="1">
      <protection locked="0"/>
    </xf>
    <xf numFmtId="0" fontId="2" fillId="3" borderId="1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9" fontId="0" fillId="5" borderId="11" xfId="2" applyFont="1" applyFill="1" applyBorder="1" applyAlignment="1" applyProtection="1">
      <alignment horizontal="center"/>
      <protection locked="0"/>
    </xf>
    <xf numFmtId="10" fontId="0" fillId="3" borderId="20" xfId="2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0" fillId="5" borderId="1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10" xfId="0" applyFont="1" applyBorder="1"/>
    <xf numFmtId="165" fontId="7" fillId="0" borderId="11" xfId="1" applyNumberFormat="1" applyFont="1" applyFill="1" applyBorder="1" applyProtection="1">
      <protection locked="0"/>
    </xf>
    <xf numFmtId="165" fontId="0" fillId="0" borderId="0" xfId="1" applyNumberFormat="1" applyFont="1" applyFill="1" applyBorder="1"/>
    <xf numFmtId="0" fontId="3" fillId="2" borderId="0" xfId="0" applyFont="1" applyFill="1"/>
    <xf numFmtId="0" fontId="0" fillId="2" borderId="0" xfId="0" applyFont="1" applyFill="1"/>
    <xf numFmtId="0" fontId="12" fillId="2" borderId="0" xfId="0" applyFont="1" applyFill="1"/>
    <xf numFmtId="0" fontId="0" fillId="0" borderId="12" xfId="0" applyFont="1" applyFill="1" applyBorder="1"/>
    <xf numFmtId="0" fontId="0" fillId="0" borderId="10" xfId="0" applyFont="1" applyFill="1" applyBorder="1"/>
    <xf numFmtId="0" fontId="0" fillId="0" borderId="13" xfId="0" applyFont="1" applyFill="1" applyBorder="1"/>
    <xf numFmtId="0" fontId="0" fillId="0" borderId="10" xfId="0" applyBorder="1" applyAlignment="1">
      <alignment horizontal="center"/>
    </xf>
    <xf numFmtId="0" fontId="12" fillId="0" borderId="0" xfId="0" applyFont="1"/>
    <xf numFmtId="0" fontId="5" fillId="0" borderId="0" xfId="0" applyFont="1"/>
    <xf numFmtId="0" fontId="0" fillId="5" borderId="11" xfId="0" applyFill="1" applyBorder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right"/>
    </xf>
    <xf numFmtId="0" fontId="13" fillId="3" borderId="19" xfId="0" applyFont="1" applyFill="1" applyBorder="1"/>
    <xf numFmtId="0" fontId="0" fillId="7" borderId="29" xfId="0" applyFill="1" applyBorder="1" applyAlignment="1">
      <alignment horizontal="left" vertical="top" wrapText="1"/>
    </xf>
    <xf numFmtId="0" fontId="0" fillId="7" borderId="8" xfId="0" applyFont="1" applyFill="1" applyBorder="1" applyAlignment="1">
      <alignment horizontal="left" vertical="top" wrapText="1"/>
    </xf>
    <xf numFmtId="0" fontId="0" fillId="7" borderId="19" xfId="0" applyFont="1" applyFill="1" applyBorder="1" applyAlignment="1">
      <alignment horizontal="left" vertical="top" wrapText="1"/>
    </xf>
    <xf numFmtId="0" fontId="0" fillId="7" borderId="2" xfId="0" applyFont="1" applyFill="1" applyBorder="1" applyAlignment="1">
      <alignment horizontal="left" vertical="top" wrapText="1"/>
    </xf>
    <xf numFmtId="0" fontId="0" fillId="7" borderId="9" xfId="0" applyFont="1" applyFill="1" applyBorder="1" applyAlignment="1">
      <alignment horizontal="left" vertical="top" wrapText="1"/>
    </xf>
    <xf numFmtId="0" fontId="0" fillId="7" borderId="4" xfId="0" applyFont="1" applyFill="1" applyBorder="1" applyAlignment="1">
      <alignment horizontal="left" vertical="top" wrapText="1"/>
    </xf>
    <xf numFmtId="0" fontId="0" fillId="0" borderId="28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0" fillId="5" borderId="11" xfId="0" applyFont="1" applyFill="1" applyBorder="1" applyAlignment="1" applyProtection="1">
      <alignment horizontal="center"/>
      <protection locked="0"/>
    </xf>
    <xf numFmtId="0" fontId="2" fillId="0" borderId="22" xfId="0" applyFont="1" applyFill="1" applyBorder="1" applyAlignment="1">
      <alignment horizontal="center"/>
    </xf>
    <xf numFmtId="0" fontId="7" fillId="0" borderId="1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left"/>
    </xf>
    <xf numFmtId="0" fontId="0" fillId="5" borderId="11" xfId="0" applyFill="1" applyBorder="1" applyAlignment="1" applyProtection="1">
      <alignment horizontal="right"/>
      <protection locked="0"/>
    </xf>
    <xf numFmtId="0" fontId="0" fillId="5" borderId="11" xfId="0" applyFont="1" applyFill="1" applyBorder="1" applyAlignment="1" applyProtection="1">
      <alignment horizontal="right"/>
      <protection locked="0"/>
    </xf>
    <xf numFmtId="0" fontId="7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7" fillId="0" borderId="11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0" fillId="3" borderId="0" xfId="0" applyFill="1" applyBorder="1" applyAlignment="1">
      <alignment horizontal="right"/>
    </xf>
    <xf numFmtId="0" fontId="0" fillId="0" borderId="11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2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5" borderId="11" xfId="0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0" fillId="3" borderId="0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  <color rgb="FF00FF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" dropStyle="combo" dx="16" fmlaRange="$P$1:$P$2" noThreeD="1" sel="2" val="0"/>
</file>

<file path=xl/ctrlProps/ctrlProp10.xml><?xml version="1.0" encoding="utf-8"?>
<formControlPr xmlns="http://schemas.microsoft.com/office/spreadsheetml/2009/9/main" objectType="Drop" dropLines="4" dropStyle="combo" dx="16" fmlaRange="$Q$1:$Q$3" noThreeD="1" sel="1" val="0"/>
</file>

<file path=xl/ctrlProps/ctrlProp11.xml><?xml version="1.0" encoding="utf-8"?>
<formControlPr xmlns="http://schemas.microsoft.com/office/spreadsheetml/2009/9/main" objectType="Drop" dropLines="2" dropStyle="combo" dx="16" fmlaRange="$O$1:$O$2" noThreeD="1" sel="2" val="0"/>
</file>

<file path=xl/ctrlProps/ctrlProp12.xml><?xml version="1.0" encoding="utf-8"?>
<formControlPr xmlns="http://schemas.microsoft.com/office/spreadsheetml/2009/9/main" objectType="Drop" dropLines="2" dropStyle="combo" dx="16" fmlaRange="$O$1:$O$2" noThreeD="1" sel="2" val="0"/>
</file>

<file path=xl/ctrlProps/ctrlProp13.xml><?xml version="1.0" encoding="utf-8"?>
<formControlPr xmlns="http://schemas.microsoft.com/office/spreadsheetml/2009/9/main" objectType="Drop" dropLines="2" dropStyle="combo" dx="16" fmlaRange="$O$1:$O$2" noThreeD="1" sel="2" val="0"/>
</file>

<file path=xl/ctrlProps/ctrlProp14.xml><?xml version="1.0" encoding="utf-8"?>
<formControlPr xmlns="http://schemas.microsoft.com/office/spreadsheetml/2009/9/main" objectType="Drop" dropLines="2" dropStyle="combo" dx="16" fmlaRange="$O$1:$O$2" noThreeD="1" sel="2" val="0"/>
</file>

<file path=xl/ctrlProps/ctrlProp15.xml><?xml version="1.0" encoding="utf-8"?>
<formControlPr xmlns="http://schemas.microsoft.com/office/spreadsheetml/2009/9/main" objectType="Drop" dropLines="2" dropStyle="combo" dx="16" fmlaRange="$O$1:$O$2" noThreeD="1" sel="2" val="0"/>
</file>

<file path=xl/ctrlProps/ctrlProp2.xml><?xml version="1.0" encoding="utf-8"?>
<formControlPr xmlns="http://schemas.microsoft.com/office/spreadsheetml/2009/9/main" objectType="Drop" dropLines="2" dropStyle="combo" dx="16" fmlaRange="$P$1:$P$2" noThreeD="1" sel="2" val="0"/>
</file>

<file path=xl/ctrlProps/ctrlProp3.xml><?xml version="1.0" encoding="utf-8"?>
<formControlPr xmlns="http://schemas.microsoft.com/office/spreadsheetml/2009/9/main" objectType="Drop" dropLines="2" dropStyle="combo" dx="16" fmlaRange="$P$1:$P$2" noThreeD="1" sel="2" val="0"/>
</file>

<file path=xl/ctrlProps/ctrlProp4.xml><?xml version="1.0" encoding="utf-8"?>
<formControlPr xmlns="http://schemas.microsoft.com/office/spreadsheetml/2009/9/main" objectType="Drop" dropLines="2" dropStyle="combo" dx="16" fmlaRange="$P$1:$P$2" noThreeD="1" sel="2" val="0"/>
</file>

<file path=xl/ctrlProps/ctrlProp5.xml><?xml version="1.0" encoding="utf-8"?>
<formControlPr xmlns="http://schemas.microsoft.com/office/spreadsheetml/2009/9/main" objectType="Drop" dropLines="2" dropStyle="combo" dx="16" fmlaRange="$P$1:$P$2" noThreeD="1" sel="2" val="0"/>
</file>

<file path=xl/ctrlProps/ctrlProp6.xml><?xml version="1.0" encoding="utf-8"?>
<formControlPr xmlns="http://schemas.microsoft.com/office/spreadsheetml/2009/9/main" objectType="Drop" dropLines="2" dropStyle="combo" dx="16" fmlaRange="$P$1:$P$2" noThreeD="1" sel="2" val="0"/>
</file>

<file path=xl/ctrlProps/ctrlProp7.xml><?xml version="1.0" encoding="utf-8"?>
<formControlPr xmlns="http://schemas.microsoft.com/office/spreadsheetml/2009/9/main" objectType="Drop" dropLines="2" dropStyle="combo" dx="16" fmlaRange="$P$1:$P$2" noThreeD="1" sel="2" val="0"/>
</file>

<file path=xl/ctrlProps/ctrlProp8.xml><?xml version="1.0" encoding="utf-8"?>
<formControlPr xmlns="http://schemas.microsoft.com/office/spreadsheetml/2009/9/main" objectType="Drop" dropLines="2" dropStyle="combo" dx="16" fmlaRange="$P$1:$P$2" noThreeD="1" sel="2" val="0"/>
</file>

<file path=xl/ctrlProps/ctrlProp9.xml><?xml version="1.0" encoding="utf-8"?>
<formControlPr xmlns="http://schemas.microsoft.com/office/spreadsheetml/2009/9/main" objectType="Drop" dropLines="2" dropStyle="combo" dx="16" fmlaRange="$P$1:$P$2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23813</xdr:colOff>
      <xdr:row>7</xdr:row>
      <xdr:rowOff>107157</xdr:rowOff>
    </xdr:from>
    <xdr:to>
      <xdr:col>6</xdr:col>
      <xdr:colOff>261937</xdr:colOff>
      <xdr:row>8</xdr:row>
      <xdr:rowOff>166688</xdr:rowOff>
    </xdr:to>
    <xdr:cxnSp macro="">
      <xdr:nvCxnSpPr>
        <xdr:cNvPr id="3" name="Straight Arrow Connector 2"/>
        <xdr:cNvCxnSpPr/>
      </xdr:nvCxnSpPr>
      <xdr:spPr>
        <a:xfrm flipH="1" flipV="1">
          <a:off x="4191001" y="1500188"/>
          <a:ext cx="238124" cy="25003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23813</xdr:colOff>
      <xdr:row>7</xdr:row>
      <xdr:rowOff>107157</xdr:rowOff>
    </xdr:from>
    <xdr:to>
      <xdr:col>22</xdr:col>
      <xdr:colOff>261937</xdr:colOff>
      <xdr:row>8</xdr:row>
      <xdr:rowOff>166688</xdr:rowOff>
    </xdr:to>
    <xdr:cxnSp macro="">
      <xdr:nvCxnSpPr>
        <xdr:cNvPr id="4" name="Straight Arrow Connector 3"/>
        <xdr:cNvCxnSpPr/>
      </xdr:nvCxnSpPr>
      <xdr:spPr>
        <a:xfrm flipH="1" flipV="1">
          <a:off x="4191001" y="1583532"/>
          <a:ext cx="238124" cy="25003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0</xdr:rowOff>
        </xdr:from>
        <xdr:to>
          <xdr:col>3</xdr:col>
          <xdr:colOff>9525</xdr:colOff>
          <xdr:row>5</xdr:row>
          <xdr:rowOff>47625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0</xdr:rowOff>
        </xdr:from>
        <xdr:to>
          <xdr:col>3</xdr:col>
          <xdr:colOff>9525</xdr:colOff>
          <xdr:row>5</xdr:row>
          <xdr:rowOff>47625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0</xdr:rowOff>
        </xdr:from>
        <xdr:to>
          <xdr:col>3</xdr:col>
          <xdr:colOff>9525</xdr:colOff>
          <xdr:row>5</xdr:row>
          <xdr:rowOff>47625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0</xdr:rowOff>
        </xdr:from>
        <xdr:to>
          <xdr:col>3</xdr:col>
          <xdr:colOff>9525</xdr:colOff>
          <xdr:row>5</xdr:row>
          <xdr:rowOff>47625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0</xdr:rowOff>
        </xdr:from>
        <xdr:to>
          <xdr:col>3</xdr:col>
          <xdr:colOff>9525</xdr:colOff>
          <xdr:row>5</xdr:row>
          <xdr:rowOff>47625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0</xdr:rowOff>
        </xdr:from>
        <xdr:to>
          <xdr:col>3</xdr:col>
          <xdr:colOff>9525</xdr:colOff>
          <xdr:row>5</xdr:row>
          <xdr:rowOff>47625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0</xdr:rowOff>
        </xdr:from>
        <xdr:to>
          <xdr:col>3</xdr:col>
          <xdr:colOff>9525</xdr:colOff>
          <xdr:row>5</xdr:row>
          <xdr:rowOff>47625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0</xdr:rowOff>
        </xdr:from>
        <xdr:to>
          <xdr:col>3</xdr:col>
          <xdr:colOff>9525</xdr:colOff>
          <xdr:row>5</xdr:row>
          <xdr:rowOff>47625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0</xdr:rowOff>
        </xdr:from>
        <xdr:to>
          <xdr:col>3</xdr:col>
          <xdr:colOff>9525</xdr:colOff>
          <xdr:row>5</xdr:row>
          <xdr:rowOff>47625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1447800</xdr:colOff>
          <xdr:row>4</xdr:row>
          <xdr:rowOff>0</xdr:rowOff>
        </xdr:from>
        <xdr:to>
          <xdr:col>1</xdr:col>
          <xdr:colOff>609600</xdr:colOff>
          <xdr:row>5</xdr:row>
          <xdr:rowOff>47625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0</xdr:rowOff>
        </xdr:from>
        <xdr:to>
          <xdr:col>2</xdr:col>
          <xdr:colOff>0</xdr:colOff>
          <xdr:row>5</xdr:row>
          <xdr:rowOff>47625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0</xdr:rowOff>
        </xdr:from>
        <xdr:to>
          <xdr:col>2</xdr:col>
          <xdr:colOff>0</xdr:colOff>
          <xdr:row>5</xdr:row>
          <xdr:rowOff>47625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0</xdr:rowOff>
        </xdr:from>
        <xdr:to>
          <xdr:col>2</xdr:col>
          <xdr:colOff>0</xdr:colOff>
          <xdr:row>5</xdr:row>
          <xdr:rowOff>47625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0</xdr:rowOff>
        </xdr:from>
        <xdr:to>
          <xdr:col>2</xdr:col>
          <xdr:colOff>0</xdr:colOff>
          <xdr:row>5</xdr:row>
          <xdr:rowOff>47625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</xdr:row>
          <xdr:rowOff>0</xdr:rowOff>
        </xdr:from>
        <xdr:to>
          <xdr:col>2</xdr:col>
          <xdr:colOff>0</xdr:colOff>
          <xdr:row>5</xdr:row>
          <xdr:rowOff>47625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T225"/>
  <sheetViews>
    <sheetView tabSelected="1" zoomScale="80" zoomScaleNormal="80" workbookViewId="0">
      <selection activeCell="N8" sqref="N8:N9"/>
    </sheetView>
  </sheetViews>
  <sheetFormatPr defaultRowHeight="12" x14ac:dyDescent="0.2"/>
  <cols>
    <col min="1" max="1" width="24.42578125" style="3" customWidth="1"/>
    <col min="2" max="3" width="9.140625" style="3"/>
    <col min="4" max="4" width="11" style="3" customWidth="1"/>
    <col min="5" max="5" width="11" style="3" hidden="1" customWidth="1"/>
    <col min="6" max="6" width="8.7109375" style="3" customWidth="1"/>
    <col min="7" max="7" width="11.28515625" style="3" customWidth="1"/>
    <col min="8" max="8" width="11" style="3" customWidth="1"/>
    <col min="9" max="9" width="11.7109375" style="3" customWidth="1"/>
    <col min="10" max="10" width="11" style="3" customWidth="1"/>
    <col min="11" max="11" width="12" style="3" customWidth="1"/>
    <col min="12" max="12" width="10.5703125" style="3" customWidth="1"/>
    <col min="13" max="13" width="11.85546875" style="3" customWidth="1"/>
    <col min="14" max="14" width="10.28515625" style="3" customWidth="1"/>
    <col min="15" max="15" width="11" style="3" customWidth="1"/>
    <col min="16" max="16" width="4.7109375" style="3" customWidth="1"/>
    <col min="17" max="17" width="24.7109375" style="3" customWidth="1"/>
    <col min="18" max="18" width="9.140625" style="3"/>
    <col min="19" max="19" width="14.140625" style="3" customWidth="1"/>
    <col min="20" max="20" width="9.140625" style="3" customWidth="1"/>
    <col min="21" max="21" width="9.140625" style="3" hidden="1" customWidth="1"/>
    <col min="22" max="22" width="9.140625" style="3" customWidth="1"/>
    <col min="23" max="23" width="11.85546875" style="3" customWidth="1"/>
    <col min="24" max="24" width="11.42578125" style="3" customWidth="1"/>
    <col min="25" max="25" width="12" style="3" customWidth="1"/>
    <col min="26" max="26" width="12.42578125" style="3" customWidth="1"/>
    <col min="27" max="27" width="11.28515625" style="3" customWidth="1"/>
    <col min="28" max="29" width="11" style="3" customWidth="1"/>
    <col min="30" max="30" width="10.42578125" style="3" customWidth="1"/>
    <col min="31" max="31" width="11.42578125" style="3" customWidth="1"/>
    <col min="32" max="16384" width="9.140625" style="3"/>
  </cols>
  <sheetData>
    <row r="1" spans="1:46" ht="25.5" customHeight="1" thickBot="1" x14ac:dyDescent="0.25">
      <c r="A1" s="184" t="s">
        <v>65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  <c r="P1" s="149" t="s">
        <v>57</v>
      </c>
      <c r="Q1" s="184" t="s">
        <v>66</v>
      </c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6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</row>
    <row r="2" spans="1:46" ht="9.75" customHeight="1" x14ac:dyDescent="0.2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8"/>
      <c r="P2" s="149"/>
      <c r="Q2" s="136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8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</row>
    <row r="3" spans="1:46" ht="18.75" customHeight="1" x14ac:dyDescent="0.25">
      <c r="A3" s="73" t="s">
        <v>18</v>
      </c>
      <c r="B3" s="172"/>
      <c r="C3" s="172"/>
      <c r="D3" s="172"/>
      <c r="E3" s="172"/>
      <c r="F3" s="172"/>
      <c r="G3" s="172"/>
      <c r="H3" s="172"/>
      <c r="I3" s="172"/>
      <c r="J3" s="172"/>
      <c r="K3" s="74" t="s">
        <v>17</v>
      </c>
      <c r="L3" s="199" t="s">
        <v>69</v>
      </c>
      <c r="M3" s="172"/>
      <c r="N3" s="172"/>
      <c r="O3" s="75"/>
      <c r="P3" s="149" t="s">
        <v>58</v>
      </c>
      <c r="Q3" s="73"/>
      <c r="R3" s="205"/>
      <c r="S3" s="205"/>
      <c r="T3" s="205"/>
      <c r="U3" s="205"/>
      <c r="V3" s="205"/>
      <c r="W3" s="205"/>
      <c r="X3" s="205"/>
      <c r="Y3" s="205"/>
      <c r="Z3" s="205"/>
      <c r="AA3" s="141"/>
      <c r="AB3" s="205"/>
      <c r="AC3" s="205"/>
      <c r="AD3" s="205"/>
      <c r="AE3" s="75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</row>
    <row r="4" spans="1:46" ht="15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157" t="s">
        <v>64</v>
      </c>
      <c r="L4" s="201" t="s">
        <v>28</v>
      </c>
      <c r="M4" s="202"/>
      <c r="N4" s="202"/>
      <c r="O4" s="75"/>
      <c r="P4" s="147"/>
      <c r="Q4" s="76"/>
      <c r="R4" s="77"/>
      <c r="S4" s="77"/>
      <c r="T4" s="77"/>
      <c r="U4" s="77"/>
      <c r="V4" s="77"/>
      <c r="W4" s="77"/>
      <c r="X4" s="77"/>
      <c r="Y4" s="77"/>
      <c r="Z4" s="77"/>
      <c r="AA4" s="78"/>
      <c r="AB4" s="77"/>
      <c r="AC4" s="77"/>
      <c r="AD4" s="79"/>
      <c r="AE4" s="75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</row>
    <row r="5" spans="1:46" ht="15" x14ac:dyDescent="0.25">
      <c r="A5" s="76"/>
      <c r="B5" s="77"/>
      <c r="C5" s="77"/>
      <c r="D5" s="77"/>
      <c r="E5" s="77"/>
      <c r="F5" s="77"/>
      <c r="G5" s="198"/>
      <c r="H5" s="198"/>
      <c r="I5" s="198"/>
      <c r="J5" s="198"/>
      <c r="K5" s="74"/>
      <c r="L5" s="77"/>
      <c r="M5" s="77"/>
      <c r="N5" s="79"/>
      <c r="O5" s="75"/>
      <c r="P5" s="147"/>
      <c r="Q5" s="76"/>
      <c r="R5" s="77"/>
      <c r="S5" s="77"/>
      <c r="T5" s="77"/>
      <c r="U5" s="77"/>
      <c r="V5" s="77"/>
      <c r="W5" s="198"/>
      <c r="X5" s="198"/>
      <c r="Y5" s="198"/>
      <c r="Z5" s="198"/>
      <c r="AA5" s="141"/>
      <c r="AB5" s="77"/>
      <c r="AC5" s="77"/>
      <c r="AD5" s="79"/>
      <c r="AE5" s="75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</row>
    <row r="6" spans="1:46" ht="16.5" customHeight="1" x14ac:dyDescent="0.25">
      <c r="A6" s="73" t="s">
        <v>19</v>
      </c>
      <c r="B6" s="199" t="s">
        <v>68</v>
      </c>
      <c r="C6" s="172"/>
      <c r="D6" s="172"/>
      <c r="E6" s="172"/>
      <c r="F6" s="172"/>
      <c r="G6" s="172"/>
      <c r="H6" s="203" t="s">
        <v>32</v>
      </c>
      <c r="I6" s="203"/>
      <c r="J6" s="203"/>
      <c r="K6" s="131"/>
      <c r="L6" s="79"/>
      <c r="M6" s="194" t="s">
        <v>70</v>
      </c>
      <c r="N6" s="195"/>
      <c r="O6" s="196"/>
      <c r="P6" s="147"/>
      <c r="Q6" s="73"/>
      <c r="R6" s="205"/>
      <c r="S6" s="205"/>
      <c r="T6" s="205"/>
      <c r="U6" s="205"/>
      <c r="V6" s="205"/>
      <c r="W6" s="205"/>
      <c r="X6" s="203" t="s">
        <v>32</v>
      </c>
      <c r="Y6" s="203"/>
      <c r="Z6" s="203"/>
      <c r="AA6" s="131"/>
      <c r="AB6" s="79"/>
      <c r="AC6" s="194" t="s">
        <v>70</v>
      </c>
      <c r="AD6" s="195"/>
      <c r="AE6" s="196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</row>
    <row r="7" spans="1:46" ht="15.75" customHeight="1" x14ac:dyDescent="0.25">
      <c r="A7" s="80"/>
      <c r="B7" s="79"/>
      <c r="C7" s="79"/>
      <c r="D7" s="79"/>
      <c r="E7" s="79"/>
      <c r="F7" s="79"/>
      <c r="G7" s="74"/>
      <c r="H7" s="204" t="s">
        <v>33</v>
      </c>
      <c r="I7" s="204"/>
      <c r="J7" s="204"/>
      <c r="K7" s="131"/>
      <c r="L7" s="79"/>
      <c r="M7" s="18"/>
      <c r="N7" s="19" t="s">
        <v>3</v>
      </c>
      <c r="O7" s="81" t="s">
        <v>2</v>
      </c>
      <c r="P7" s="147"/>
      <c r="Q7" s="80"/>
      <c r="R7" s="79"/>
      <c r="S7" s="79"/>
      <c r="T7" s="79"/>
      <c r="U7" s="79"/>
      <c r="V7" s="79"/>
      <c r="W7" s="141"/>
      <c r="X7" s="204" t="s">
        <v>33</v>
      </c>
      <c r="Y7" s="204"/>
      <c r="Z7" s="204"/>
      <c r="AA7" s="131"/>
      <c r="AB7" s="79"/>
      <c r="AC7" s="18"/>
      <c r="AD7" s="19" t="s">
        <v>3</v>
      </c>
      <c r="AE7" s="81" t="s">
        <v>2</v>
      </c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</row>
    <row r="8" spans="1:46" ht="15" x14ac:dyDescent="0.25">
      <c r="A8" s="80"/>
      <c r="B8" s="192" t="s">
        <v>52</v>
      </c>
      <c r="C8" s="192"/>
      <c r="D8" s="127">
        <v>0</v>
      </c>
      <c r="E8" s="127"/>
      <c r="F8" s="130">
        <v>0.31</v>
      </c>
      <c r="G8" s="74"/>
      <c r="H8" s="198" t="s">
        <v>59</v>
      </c>
      <c r="I8" s="198"/>
      <c r="J8" s="200"/>
      <c r="K8" s="132" t="s">
        <v>67</v>
      </c>
      <c r="L8" s="79"/>
      <c r="M8" s="18" t="s">
        <v>25</v>
      </c>
      <c r="N8" s="20">
        <v>0.34139999999999998</v>
      </c>
      <c r="O8" s="82">
        <v>0.25790000000000002</v>
      </c>
      <c r="P8" s="147"/>
      <c r="Q8" s="80"/>
      <c r="R8" s="192" t="s">
        <v>52</v>
      </c>
      <c r="S8" s="192"/>
      <c r="T8" s="127" t="s">
        <v>53</v>
      </c>
      <c r="U8" s="127"/>
      <c r="V8" s="130">
        <v>0</v>
      </c>
      <c r="W8" s="141"/>
      <c r="X8" s="198" t="s">
        <v>59</v>
      </c>
      <c r="Y8" s="198"/>
      <c r="Z8" s="200"/>
      <c r="AA8" s="132"/>
      <c r="AB8" s="79"/>
      <c r="AC8" s="18" t="s">
        <v>25</v>
      </c>
      <c r="AD8" s="20">
        <v>0.34139999999999998</v>
      </c>
      <c r="AE8" s="82">
        <v>0.25790000000000002</v>
      </c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</row>
    <row r="9" spans="1:46" ht="15" x14ac:dyDescent="0.25">
      <c r="A9" s="158" t="s">
        <v>3</v>
      </c>
      <c r="B9" s="79"/>
      <c r="C9" s="79"/>
      <c r="D9" s="79"/>
      <c r="E9" s="79"/>
      <c r="F9" s="79"/>
      <c r="G9" s="74"/>
      <c r="H9" s="123"/>
      <c r="I9" s="123"/>
      <c r="J9" s="123"/>
      <c r="K9" s="123"/>
      <c r="L9" s="79"/>
      <c r="M9" s="18" t="s">
        <v>26</v>
      </c>
      <c r="N9" s="20">
        <v>6.9800000000000001E-2</v>
      </c>
      <c r="O9" s="83">
        <v>5.4699999999999999E-2</v>
      </c>
      <c r="P9" s="147"/>
      <c r="Q9" s="80"/>
      <c r="R9" s="79"/>
      <c r="S9" s="79"/>
      <c r="T9" s="79"/>
      <c r="U9" s="79"/>
      <c r="V9" s="79"/>
      <c r="W9" s="141"/>
      <c r="X9" s="123"/>
      <c r="Y9" s="123"/>
      <c r="Z9" s="123"/>
      <c r="AA9" s="123"/>
      <c r="AB9" s="79"/>
      <c r="AC9" s="18" t="s">
        <v>26</v>
      </c>
      <c r="AD9" s="20">
        <v>6.9800000000000001E-2</v>
      </c>
      <c r="AE9" s="83">
        <v>5.4699999999999999E-2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</row>
    <row r="10" spans="1:46" ht="15" x14ac:dyDescent="0.25">
      <c r="A10" s="158" t="s">
        <v>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21" t="s">
        <v>27</v>
      </c>
      <c r="N10" s="22" t="s">
        <v>28</v>
      </c>
      <c r="O10" s="84">
        <v>1E-4</v>
      </c>
      <c r="P10" s="147"/>
      <c r="Q10" s="80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21" t="s">
        <v>27</v>
      </c>
      <c r="AD10" s="22" t="s">
        <v>28</v>
      </c>
      <c r="AE10" s="84">
        <v>1E-4</v>
      </c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</row>
    <row r="11" spans="1:46" ht="15" x14ac:dyDescent="0.25">
      <c r="A11" s="80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7"/>
      <c r="N11" s="77"/>
      <c r="O11" s="140"/>
      <c r="P11" s="147"/>
      <c r="Q11" s="80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7"/>
      <c r="AD11" s="77"/>
      <c r="AE11" s="140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</row>
    <row r="12" spans="1:46" x14ac:dyDescent="0.2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147"/>
      <c r="Q12" s="85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7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</row>
    <row r="13" spans="1:46" ht="15" x14ac:dyDescent="0.25">
      <c r="A13" s="88" t="s">
        <v>0</v>
      </c>
      <c r="B13" s="89"/>
      <c r="C13" s="90"/>
      <c r="D13" s="90"/>
      <c r="E13" s="90"/>
      <c r="F13" s="90"/>
      <c r="G13" s="187" t="s">
        <v>3</v>
      </c>
      <c r="H13" s="188"/>
      <c r="I13" s="189"/>
      <c r="J13" s="187" t="str">
        <f>L4</f>
        <v>N/A</v>
      </c>
      <c r="K13" s="188"/>
      <c r="L13" s="189"/>
      <c r="M13" s="187" t="s">
        <v>13</v>
      </c>
      <c r="N13" s="188"/>
      <c r="O13" s="190"/>
      <c r="P13" s="147"/>
      <c r="Q13" s="88" t="s">
        <v>0</v>
      </c>
      <c r="R13" s="89"/>
      <c r="S13" s="90"/>
      <c r="T13" s="90"/>
      <c r="U13" s="90"/>
      <c r="V13" s="90"/>
      <c r="W13" s="187" t="s">
        <v>3</v>
      </c>
      <c r="X13" s="188"/>
      <c r="Y13" s="189"/>
      <c r="Z13" s="187" t="str">
        <f>L4</f>
        <v>N/A</v>
      </c>
      <c r="AA13" s="188"/>
      <c r="AB13" s="189"/>
      <c r="AC13" s="187" t="s">
        <v>13</v>
      </c>
      <c r="AD13" s="188"/>
      <c r="AE13" s="190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</row>
    <row r="14" spans="1:46" ht="15.75" customHeight="1" x14ac:dyDescent="0.25">
      <c r="A14" s="91" t="s">
        <v>1</v>
      </c>
      <c r="B14" s="23" t="s">
        <v>5</v>
      </c>
      <c r="C14" s="153" t="s">
        <v>63</v>
      </c>
      <c r="D14" s="23" t="s">
        <v>9</v>
      </c>
      <c r="E14" s="23"/>
      <c r="F14" s="24" t="s">
        <v>10</v>
      </c>
      <c r="G14" s="51" t="s">
        <v>15</v>
      </c>
      <c r="H14" s="27" t="s">
        <v>12</v>
      </c>
      <c r="I14" s="52" t="s">
        <v>13</v>
      </c>
      <c r="J14" s="51" t="s">
        <v>11</v>
      </c>
      <c r="K14" s="27" t="s">
        <v>12</v>
      </c>
      <c r="L14" s="52" t="s">
        <v>13</v>
      </c>
      <c r="M14" s="51" t="s">
        <v>11</v>
      </c>
      <c r="N14" s="27" t="s">
        <v>12</v>
      </c>
      <c r="O14" s="92" t="s">
        <v>13</v>
      </c>
      <c r="P14" s="147"/>
      <c r="Q14" s="91" t="s">
        <v>1</v>
      </c>
      <c r="R14" s="23" t="s">
        <v>5</v>
      </c>
      <c r="S14" s="153" t="s">
        <v>63</v>
      </c>
      <c r="T14" s="23" t="s">
        <v>9</v>
      </c>
      <c r="U14" s="23"/>
      <c r="V14" s="24" t="s">
        <v>10</v>
      </c>
      <c r="W14" s="51" t="s">
        <v>15</v>
      </c>
      <c r="X14" s="27" t="s">
        <v>12</v>
      </c>
      <c r="Y14" s="52" t="s">
        <v>13</v>
      </c>
      <c r="Z14" s="51" t="s">
        <v>11</v>
      </c>
      <c r="AA14" s="27" t="s">
        <v>12</v>
      </c>
      <c r="AB14" s="52" t="s">
        <v>13</v>
      </c>
      <c r="AC14" s="51" t="s">
        <v>11</v>
      </c>
      <c r="AD14" s="27" t="s">
        <v>12</v>
      </c>
      <c r="AE14" s="92" t="s">
        <v>13</v>
      </c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</row>
    <row r="15" spans="1:46" ht="15.75" customHeight="1" x14ac:dyDescent="0.25">
      <c r="A15" s="126"/>
      <c r="B15" s="127"/>
      <c r="C15" s="124"/>
      <c r="D15" s="7">
        <v>0</v>
      </c>
      <c r="E15" s="7">
        <f>IF(K8="y",D15*1.03,D15)</f>
        <v>0</v>
      </c>
      <c r="F15" s="139">
        <v>1</v>
      </c>
      <c r="G15" s="128"/>
      <c r="H15" s="42">
        <f t="shared" ref="H15:H25" si="0">IF(C15="ces",I15-G15,0)</f>
        <v>0</v>
      </c>
      <c r="I15" s="43">
        <f t="shared" ref="I15:I25" si="1">IF(C15="CES",E15*F15,0)</f>
        <v>0</v>
      </c>
      <c r="J15" s="128"/>
      <c r="K15" s="42">
        <f t="shared" ref="K15:K25" si="2">IF(C15="aes",L15-J15,0)</f>
        <v>0</v>
      </c>
      <c r="L15" s="43">
        <f>IF(C15="AES",E15*F15,0)</f>
        <v>0</v>
      </c>
      <c r="M15" s="40">
        <f t="shared" ref="M15:M25" si="3">SUM(G15,J15)</f>
        <v>0</v>
      </c>
      <c r="N15" s="41">
        <f t="shared" ref="N15:N25" si="4">SUM(H15,K15)</f>
        <v>0</v>
      </c>
      <c r="O15" s="93">
        <f t="shared" ref="O15:O25" si="5">SUM(I15,L15)</f>
        <v>0</v>
      </c>
      <c r="P15" s="147"/>
      <c r="Q15" s="126"/>
      <c r="R15" s="127"/>
      <c r="S15" s="156"/>
      <c r="T15" s="7">
        <v>0</v>
      </c>
      <c r="U15" s="7">
        <f>IF(AA8="y",T15*1.03,T15)</f>
        <v>0</v>
      </c>
      <c r="V15" s="139">
        <v>1</v>
      </c>
      <c r="W15" s="128"/>
      <c r="X15" s="42">
        <f t="shared" ref="X15:X25" si="6">IF(S15="ces",Y15-W15,0)</f>
        <v>0</v>
      </c>
      <c r="Y15" s="43">
        <f t="shared" ref="Y15:Y25" si="7">IF(S15="CES",U15*V15,0)</f>
        <v>0</v>
      </c>
      <c r="Z15" s="128"/>
      <c r="AA15" s="42">
        <f t="shared" ref="AA15:AA25" si="8">IF(S15="aes",AB15-Z15,0)</f>
        <v>0</v>
      </c>
      <c r="AB15" s="43">
        <f>IF(S15="AES",U15*V15,0)</f>
        <v>0</v>
      </c>
      <c r="AC15" s="40">
        <f t="shared" ref="AC15:AC25" si="9">SUM(W15,Z15)</f>
        <v>0</v>
      </c>
      <c r="AD15" s="41">
        <f t="shared" ref="AD15:AD25" si="10">SUM(X15,AA15)</f>
        <v>0</v>
      </c>
      <c r="AE15" s="93">
        <f t="shared" ref="AE15:AE25" si="11">SUM(Y15,AB15)</f>
        <v>0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</row>
    <row r="16" spans="1:46" ht="16.5" customHeight="1" x14ac:dyDescent="0.25">
      <c r="A16" s="126"/>
      <c r="B16" s="127"/>
      <c r="C16" s="124"/>
      <c r="D16" s="7">
        <v>0</v>
      </c>
      <c r="E16" s="7">
        <f>IF(K8="y",D16*1.03,D16)</f>
        <v>0</v>
      </c>
      <c r="F16" s="139">
        <v>1</v>
      </c>
      <c r="G16" s="128"/>
      <c r="H16" s="42">
        <f t="shared" si="0"/>
        <v>0</v>
      </c>
      <c r="I16" s="43">
        <f t="shared" si="1"/>
        <v>0</v>
      </c>
      <c r="J16" s="128"/>
      <c r="K16" s="42">
        <f t="shared" si="2"/>
        <v>0</v>
      </c>
      <c r="L16" s="43">
        <f t="shared" ref="L16:L25" si="12">IF(C16="aES",E16*F16,0)</f>
        <v>0</v>
      </c>
      <c r="M16" s="40">
        <f t="shared" si="3"/>
        <v>0</v>
      </c>
      <c r="N16" s="41">
        <f t="shared" si="4"/>
        <v>0</v>
      </c>
      <c r="O16" s="93">
        <f t="shared" si="5"/>
        <v>0</v>
      </c>
      <c r="P16" s="147"/>
      <c r="Q16" s="126"/>
      <c r="R16" s="127"/>
      <c r="S16" s="142"/>
      <c r="T16" s="7">
        <v>0</v>
      </c>
      <c r="U16" s="7">
        <f>IF(AA8="y",T16*1.03,T16)</f>
        <v>0</v>
      </c>
      <c r="V16" s="139">
        <v>1</v>
      </c>
      <c r="W16" s="128"/>
      <c r="X16" s="42">
        <f t="shared" si="6"/>
        <v>0</v>
      </c>
      <c r="Y16" s="43">
        <f t="shared" si="7"/>
        <v>0</v>
      </c>
      <c r="Z16" s="128"/>
      <c r="AA16" s="42">
        <f t="shared" si="8"/>
        <v>0</v>
      </c>
      <c r="AB16" s="43">
        <f t="shared" ref="AB16:AB25" si="13">IF(S16="aES",U16*V16,0)</f>
        <v>0</v>
      </c>
      <c r="AC16" s="40">
        <f t="shared" si="9"/>
        <v>0</v>
      </c>
      <c r="AD16" s="41">
        <f t="shared" si="10"/>
        <v>0</v>
      </c>
      <c r="AE16" s="93">
        <f t="shared" si="11"/>
        <v>0</v>
      </c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</row>
    <row r="17" spans="1:46" ht="15.75" customHeight="1" x14ac:dyDescent="0.25">
      <c r="A17" s="126"/>
      <c r="B17" s="127"/>
      <c r="C17" s="124"/>
      <c r="D17" s="7">
        <v>0</v>
      </c>
      <c r="E17" s="7">
        <f>IF(K8="y",D17*1.03,D17)</f>
        <v>0</v>
      </c>
      <c r="F17" s="139">
        <v>1</v>
      </c>
      <c r="G17" s="128"/>
      <c r="H17" s="42">
        <f t="shared" si="0"/>
        <v>0</v>
      </c>
      <c r="I17" s="43">
        <f t="shared" si="1"/>
        <v>0</v>
      </c>
      <c r="J17" s="128"/>
      <c r="K17" s="42">
        <f t="shared" si="2"/>
        <v>0</v>
      </c>
      <c r="L17" s="43">
        <f t="shared" si="12"/>
        <v>0</v>
      </c>
      <c r="M17" s="40">
        <f t="shared" si="3"/>
        <v>0</v>
      </c>
      <c r="N17" s="41">
        <f t="shared" si="4"/>
        <v>0</v>
      </c>
      <c r="O17" s="93">
        <f t="shared" si="5"/>
        <v>0</v>
      </c>
      <c r="P17" s="147"/>
      <c r="Q17" s="126"/>
      <c r="R17" s="127"/>
      <c r="S17" s="142"/>
      <c r="T17" s="7">
        <v>0</v>
      </c>
      <c r="U17" s="7">
        <f>IF(AA8="y",T17*1.03,T17)</f>
        <v>0</v>
      </c>
      <c r="V17" s="139">
        <v>1</v>
      </c>
      <c r="W17" s="128"/>
      <c r="X17" s="42">
        <f t="shared" si="6"/>
        <v>0</v>
      </c>
      <c r="Y17" s="43">
        <f t="shared" si="7"/>
        <v>0</v>
      </c>
      <c r="Z17" s="128"/>
      <c r="AA17" s="42">
        <f t="shared" si="8"/>
        <v>0</v>
      </c>
      <c r="AB17" s="43">
        <f t="shared" si="13"/>
        <v>0</v>
      </c>
      <c r="AC17" s="40">
        <f t="shared" si="9"/>
        <v>0</v>
      </c>
      <c r="AD17" s="41">
        <f t="shared" si="10"/>
        <v>0</v>
      </c>
      <c r="AE17" s="93">
        <f t="shared" si="11"/>
        <v>0</v>
      </c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</row>
    <row r="18" spans="1:46" ht="15.75" customHeight="1" x14ac:dyDescent="0.25">
      <c r="A18" s="126"/>
      <c r="B18" s="127"/>
      <c r="C18" s="124"/>
      <c r="D18" s="7">
        <v>0</v>
      </c>
      <c r="E18" s="7">
        <f>IF(K8="y",D18*1.03,D18)</f>
        <v>0</v>
      </c>
      <c r="F18" s="139">
        <v>1</v>
      </c>
      <c r="G18" s="128"/>
      <c r="H18" s="42">
        <f t="shared" si="0"/>
        <v>0</v>
      </c>
      <c r="I18" s="43">
        <f t="shared" si="1"/>
        <v>0</v>
      </c>
      <c r="J18" s="128"/>
      <c r="K18" s="42">
        <f t="shared" si="2"/>
        <v>0</v>
      </c>
      <c r="L18" s="43">
        <f t="shared" si="12"/>
        <v>0</v>
      </c>
      <c r="M18" s="40">
        <f t="shared" si="3"/>
        <v>0</v>
      </c>
      <c r="N18" s="41">
        <f t="shared" si="4"/>
        <v>0</v>
      </c>
      <c r="O18" s="93">
        <f t="shared" si="5"/>
        <v>0</v>
      </c>
      <c r="P18" s="147"/>
      <c r="Q18" s="126"/>
      <c r="R18" s="127"/>
      <c r="S18" s="142"/>
      <c r="T18" s="7">
        <v>0</v>
      </c>
      <c r="U18" s="7">
        <f>IF(AA8="y",T18*1.03,T18)</f>
        <v>0</v>
      </c>
      <c r="V18" s="139">
        <v>1</v>
      </c>
      <c r="W18" s="128"/>
      <c r="X18" s="42">
        <f t="shared" si="6"/>
        <v>0</v>
      </c>
      <c r="Y18" s="43">
        <f t="shared" si="7"/>
        <v>0</v>
      </c>
      <c r="Z18" s="128"/>
      <c r="AA18" s="42">
        <f t="shared" si="8"/>
        <v>0</v>
      </c>
      <c r="AB18" s="43">
        <f t="shared" si="13"/>
        <v>0</v>
      </c>
      <c r="AC18" s="40">
        <f t="shared" si="9"/>
        <v>0</v>
      </c>
      <c r="AD18" s="41">
        <f t="shared" si="10"/>
        <v>0</v>
      </c>
      <c r="AE18" s="93">
        <f t="shared" si="11"/>
        <v>0</v>
      </c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</row>
    <row r="19" spans="1:46" ht="15.75" customHeight="1" x14ac:dyDescent="0.25">
      <c r="A19" s="126"/>
      <c r="B19" s="127"/>
      <c r="C19" s="124"/>
      <c r="D19" s="7">
        <v>0</v>
      </c>
      <c r="E19" s="7">
        <f>IF(K8="y",D19*1.03,D19)</f>
        <v>0</v>
      </c>
      <c r="F19" s="139">
        <v>1</v>
      </c>
      <c r="G19" s="128"/>
      <c r="H19" s="42">
        <f t="shared" si="0"/>
        <v>0</v>
      </c>
      <c r="I19" s="43">
        <f t="shared" si="1"/>
        <v>0</v>
      </c>
      <c r="J19" s="128"/>
      <c r="K19" s="42">
        <f t="shared" si="2"/>
        <v>0</v>
      </c>
      <c r="L19" s="43">
        <f t="shared" si="12"/>
        <v>0</v>
      </c>
      <c r="M19" s="40">
        <f t="shared" si="3"/>
        <v>0</v>
      </c>
      <c r="N19" s="41">
        <f t="shared" si="4"/>
        <v>0</v>
      </c>
      <c r="O19" s="93">
        <f t="shared" si="5"/>
        <v>0</v>
      </c>
      <c r="P19" s="147"/>
      <c r="Q19" s="126"/>
      <c r="R19" s="127"/>
      <c r="S19" s="142"/>
      <c r="T19" s="7">
        <v>0</v>
      </c>
      <c r="U19" s="7">
        <f>IF(AA8="y",T19*1.03,T19)</f>
        <v>0</v>
      </c>
      <c r="V19" s="139">
        <v>1</v>
      </c>
      <c r="W19" s="128"/>
      <c r="X19" s="42">
        <f t="shared" si="6"/>
        <v>0</v>
      </c>
      <c r="Y19" s="43">
        <f t="shared" si="7"/>
        <v>0</v>
      </c>
      <c r="Z19" s="128"/>
      <c r="AA19" s="42">
        <f t="shared" si="8"/>
        <v>0</v>
      </c>
      <c r="AB19" s="43">
        <f t="shared" si="13"/>
        <v>0</v>
      </c>
      <c r="AC19" s="40">
        <f t="shared" si="9"/>
        <v>0</v>
      </c>
      <c r="AD19" s="41">
        <f t="shared" si="10"/>
        <v>0</v>
      </c>
      <c r="AE19" s="93">
        <f t="shared" si="11"/>
        <v>0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</row>
    <row r="20" spans="1:46" ht="15.75" customHeight="1" x14ac:dyDescent="0.25">
      <c r="A20" s="126"/>
      <c r="B20" s="127"/>
      <c r="C20" s="124"/>
      <c r="D20" s="7">
        <v>0</v>
      </c>
      <c r="E20" s="7">
        <f>IF(K8="y",D20*1.03,D20)</f>
        <v>0</v>
      </c>
      <c r="F20" s="139">
        <v>1</v>
      </c>
      <c r="G20" s="128"/>
      <c r="H20" s="42">
        <f t="shared" si="0"/>
        <v>0</v>
      </c>
      <c r="I20" s="43">
        <f t="shared" si="1"/>
        <v>0</v>
      </c>
      <c r="J20" s="128"/>
      <c r="K20" s="42">
        <f t="shared" si="2"/>
        <v>0</v>
      </c>
      <c r="L20" s="43">
        <f t="shared" si="12"/>
        <v>0</v>
      </c>
      <c r="M20" s="40">
        <f t="shared" si="3"/>
        <v>0</v>
      </c>
      <c r="N20" s="41">
        <f t="shared" si="4"/>
        <v>0</v>
      </c>
      <c r="O20" s="93">
        <f t="shared" si="5"/>
        <v>0</v>
      </c>
      <c r="P20" s="147"/>
      <c r="Q20" s="126"/>
      <c r="R20" s="127"/>
      <c r="S20" s="142"/>
      <c r="T20" s="7">
        <v>0</v>
      </c>
      <c r="U20" s="7">
        <f>IF(AA8="y",T20*1.03,T20)</f>
        <v>0</v>
      </c>
      <c r="V20" s="139">
        <v>1</v>
      </c>
      <c r="W20" s="128"/>
      <c r="X20" s="42">
        <f t="shared" si="6"/>
        <v>0</v>
      </c>
      <c r="Y20" s="43">
        <f t="shared" si="7"/>
        <v>0</v>
      </c>
      <c r="Z20" s="128"/>
      <c r="AA20" s="42">
        <f t="shared" si="8"/>
        <v>0</v>
      </c>
      <c r="AB20" s="43">
        <f t="shared" si="13"/>
        <v>0</v>
      </c>
      <c r="AC20" s="40">
        <f t="shared" si="9"/>
        <v>0</v>
      </c>
      <c r="AD20" s="41">
        <f t="shared" si="10"/>
        <v>0</v>
      </c>
      <c r="AE20" s="93">
        <f t="shared" si="11"/>
        <v>0</v>
      </c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</row>
    <row r="21" spans="1:46" ht="15" customHeight="1" x14ac:dyDescent="0.25">
      <c r="A21" s="126"/>
      <c r="B21" s="127"/>
      <c r="C21" s="124"/>
      <c r="D21" s="7">
        <v>0</v>
      </c>
      <c r="E21" s="7">
        <f>IF(K8="y",D21*1.03,D21)</f>
        <v>0</v>
      </c>
      <c r="F21" s="139">
        <v>1</v>
      </c>
      <c r="G21" s="128"/>
      <c r="H21" s="42">
        <f t="shared" si="0"/>
        <v>0</v>
      </c>
      <c r="I21" s="43">
        <f t="shared" si="1"/>
        <v>0</v>
      </c>
      <c r="J21" s="128"/>
      <c r="K21" s="42">
        <f t="shared" si="2"/>
        <v>0</v>
      </c>
      <c r="L21" s="43">
        <f t="shared" si="12"/>
        <v>0</v>
      </c>
      <c r="M21" s="40">
        <f t="shared" si="3"/>
        <v>0</v>
      </c>
      <c r="N21" s="41">
        <f t="shared" si="4"/>
        <v>0</v>
      </c>
      <c r="O21" s="93">
        <f t="shared" si="5"/>
        <v>0</v>
      </c>
      <c r="P21" s="147"/>
      <c r="Q21" s="126"/>
      <c r="R21" s="127"/>
      <c r="S21" s="142"/>
      <c r="T21" s="7">
        <v>0</v>
      </c>
      <c r="U21" s="7">
        <f>IF(AA8="y",T21*1.03,T21)</f>
        <v>0</v>
      </c>
      <c r="V21" s="139">
        <v>1</v>
      </c>
      <c r="W21" s="128"/>
      <c r="X21" s="42">
        <f t="shared" si="6"/>
        <v>0</v>
      </c>
      <c r="Y21" s="43">
        <f t="shared" si="7"/>
        <v>0</v>
      </c>
      <c r="Z21" s="128"/>
      <c r="AA21" s="42">
        <f t="shared" si="8"/>
        <v>0</v>
      </c>
      <c r="AB21" s="43">
        <f t="shared" si="13"/>
        <v>0</v>
      </c>
      <c r="AC21" s="40">
        <f t="shared" si="9"/>
        <v>0</v>
      </c>
      <c r="AD21" s="41">
        <f t="shared" si="10"/>
        <v>0</v>
      </c>
      <c r="AE21" s="93">
        <f t="shared" si="11"/>
        <v>0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</row>
    <row r="22" spans="1:46" ht="15.75" customHeight="1" x14ac:dyDescent="0.25">
      <c r="A22" s="126"/>
      <c r="B22" s="127"/>
      <c r="C22" s="124"/>
      <c r="D22" s="7">
        <v>0</v>
      </c>
      <c r="E22" s="7">
        <f>IF(K8="y",D22*1.03,D22)</f>
        <v>0</v>
      </c>
      <c r="F22" s="139">
        <v>1</v>
      </c>
      <c r="G22" s="128"/>
      <c r="H22" s="42">
        <f t="shared" si="0"/>
        <v>0</v>
      </c>
      <c r="I22" s="43">
        <f t="shared" si="1"/>
        <v>0</v>
      </c>
      <c r="J22" s="128"/>
      <c r="K22" s="42">
        <f t="shared" si="2"/>
        <v>0</v>
      </c>
      <c r="L22" s="43">
        <f t="shared" si="12"/>
        <v>0</v>
      </c>
      <c r="M22" s="40">
        <f t="shared" si="3"/>
        <v>0</v>
      </c>
      <c r="N22" s="41">
        <f t="shared" si="4"/>
        <v>0</v>
      </c>
      <c r="O22" s="93">
        <f t="shared" si="5"/>
        <v>0</v>
      </c>
      <c r="P22" s="147"/>
      <c r="Q22" s="126"/>
      <c r="R22" s="127"/>
      <c r="S22" s="142"/>
      <c r="T22" s="7">
        <v>0</v>
      </c>
      <c r="U22" s="7">
        <f>IF(AA8="y",T22*1.03,T22)</f>
        <v>0</v>
      </c>
      <c r="V22" s="139">
        <v>1</v>
      </c>
      <c r="W22" s="128"/>
      <c r="X22" s="42">
        <f t="shared" si="6"/>
        <v>0</v>
      </c>
      <c r="Y22" s="43">
        <f t="shared" si="7"/>
        <v>0</v>
      </c>
      <c r="Z22" s="128"/>
      <c r="AA22" s="42">
        <f t="shared" si="8"/>
        <v>0</v>
      </c>
      <c r="AB22" s="43">
        <f t="shared" si="13"/>
        <v>0</v>
      </c>
      <c r="AC22" s="40">
        <f t="shared" si="9"/>
        <v>0</v>
      </c>
      <c r="AD22" s="41">
        <f t="shared" si="10"/>
        <v>0</v>
      </c>
      <c r="AE22" s="93">
        <f t="shared" si="11"/>
        <v>0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</row>
    <row r="23" spans="1:46" ht="15.75" customHeight="1" x14ac:dyDescent="0.25">
      <c r="A23" s="126"/>
      <c r="B23" s="127"/>
      <c r="C23" s="124"/>
      <c r="D23" s="7">
        <v>0</v>
      </c>
      <c r="E23" s="7">
        <f>IF(K8="y",D23*1.03,D23)</f>
        <v>0</v>
      </c>
      <c r="F23" s="139">
        <v>1</v>
      </c>
      <c r="G23" s="128"/>
      <c r="H23" s="42">
        <f t="shared" si="0"/>
        <v>0</v>
      </c>
      <c r="I23" s="43">
        <f t="shared" si="1"/>
        <v>0</v>
      </c>
      <c r="J23" s="128"/>
      <c r="K23" s="42">
        <f t="shared" si="2"/>
        <v>0</v>
      </c>
      <c r="L23" s="43">
        <f t="shared" si="12"/>
        <v>0</v>
      </c>
      <c r="M23" s="40">
        <f t="shared" si="3"/>
        <v>0</v>
      </c>
      <c r="N23" s="41">
        <f t="shared" si="4"/>
        <v>0</v>
      </c>
      <c r="O23" s="93">
        <f t="shared" si="5"/>
        <v>0</v>
      </c>
      <c r="P23" s="147"/>
      <c r="Q23" s="126"/>
      <c r="R23" s="127"/>
      <c r="S23" s="142"/>
      <c r="T23" s="7">
        <v>0</v>
      </c>
      <c r="U23" s="7">
        <f>IF(AA8="y",T23*1.03,T23)</f>
        <v>0</v>
      </c>
      <c r="V23" s="139">
        <v>1</v>
      </c>
      <c r="W23" s="128"/>
      <c r="X23" s="42">
        <f t="shared" si="6"/>
        <v>0</v>
      </c>
      <c r="Y23" s="43">
        <f t="shared" si="7"/>
        <v>0</v>
      </c>
      <c r="Z23" s="128"/>
      <c r="AA23" s="42">
        <f t="shared" si="8"/>
        <v>0</v>
      </c>
      <c r="AB23" s="43">
        <f t="shared" si="13"/>
        <v>0</v>
      </c>
      <c r="AC23" s="40">
        <f t="shared" si="9"/>
        <v>0</v>
      </c>
      <c r="AD23" s="41">
        <f t="shared" si="10"/>
        <v>0</v>
      </c>
      <c r="AE23" s="93">
        <f t="shared" si="11"/>
        <v>0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</row>
    <row r="24" spans="1:46" ht="15.75" customHeight="1" x14ac:dyDescent="0.25">
      <c r="A24" s="126"/>
      <c r="B24" s="127"/>
      <c r="C24" s="124"/>
      <c r="D24" s="7">
        <v>0</v>
      </c>
      <c r="E24" s="7">
        <f>IF(K8="y",D24*1.03,D24)</f>
        <v>0</v>
      </c>
      <c r="F24" s="139">
        <v>1</v>
      </c>
      <c r="G24" s="128"/>
      <c r="H24" s="42">
        <f t="shared" si="0"/>
        <v>0</v>
      </c>
      <c r="I24" s="43">
        <f t="shared" si="1"/>
        <v>0</v>
      </c>
      <c r="J24" s="128"/>
      <c r="K24" s="42">
        <f t="shared" si="2"/>
        <v>0</v>
      </c>
      <c r="L24" s="43">
        <f t="shared" si="12"/>
        <v>0</v>
      </c>
      <c r="M24" s="40">
        <f t="shared" si="3"/>
        <v>0</v>
      </c>
      <c r="N24" s="41">
        <f t="shared" si="4"/>
        <v>0</v>
      </c>
      <c r="O24" s="93">
        <f t="shared" si="5"/>
        <v>0</v>
      </c>
      <c r="P24" s="147"/>
      <c r="Q24" s="126"/>
      <c r="R24" s="127"/>
      <c r="S24" s="142"/>
      <c r="T24" s="7">
        <v>0</v>
      </c>
      <c r="U24" s="7">
        <f>IF(AA8="y",T24*1.03,T24)</f>
        <v>0</v>
      </c>
      <c r="V24" s="139">
        <v>1</v>
      </c>
      <c r="W24" s="128"/>
      <c r="X24" s="42">
        <f t="shared" si="6"/>
        <v>0</v>
      </c>
      <c r="Y24" s="43">
        <f t="shared" si="7"/>
        <v>0</v>
      </c>
      <c r="Z24" s="128"/>
      <c r="AA24" s="42">
        <f t="shared" si="8"/>
        <v>0</v>
      </c>
      <c r="AB24" s="43">
        <f t="shared" si="13"/>
        <v>0</v>
      </c>
      <c r="AC24" s="40">
        <f t="shared" si="9"/>
        <v>0</v>
      </c>
      <c r="AD24" s="41">
        <f t="shared" si="10"/>
        <v>0</v>
      </c>
      <c r="AE24" s="93">
        <f t="shared" si="11"/>
        <v>0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</row>
    <row r="25" spans="1:46" ht="15" customHeight="1" x14ac:dyDescent="0.25">
      <c r="A25" s="126"/>
      <c r="B25" s="127"/>
      <c r="C25" s="125"/>
      <c r="D25" s="7">
        <v>0</v>
      </c>
      <c r="E25" s="7">
        <f>IF(K8="y",D25*1.03,D25)</f>
        <v>0</v>
      </c>
      <c r="F25" s="139">
        <v>1</v>
      </c>
      <c r="G25" s="129"/>
      <c r="H25" s="44">
        <f t="shared" si="0"/>
        <v>0</v>
      </c>
      <c r="I25" s="43">
        <f t="shared" si="1"/>
        <v>0</v>
      </c>
      <c r="J25" s="129"/>
      <c r="K25" s="44">
        <f t="shared" si="2"/>
        <v>0</v>
      </c>
      <c r="L25" s="43">
        <f t="shared" si="12"/>
        <v>0</v>
      </c>
      <c r="M25" s="45">
        <f t="shared" si="3"/>
        <v>0</v>
      </c>
      <c r="N25" s="46">
        <f t="shared" si="4"/>
        <v>0</v>
      </c>
      <c r="O25" s="94">
        <f t="shared" si="5"/>
        <v>0</v>
      </c>
      <c r="P25" s="147"/>
      <c r="Q25" s="126"/>
      <c r="R25" s="127"/>
      <c r="S25" s="125"/>
      <c r="T25" s="7">
        <v>0</v>
      </c>
      <c r="U25" s="7">
        <f>IF(AA8="y",T25*1.03,T25)</f>
        <v>0</v>
      </c>
      <c r="V25" s="139">
        <v>1</v>
      </c>
      <c r="W25" s="129"/>
      <c r="X25" s="44">
        <f t="shared" si="6"/>
        <v>0</v>
      </c>
      <c r="Y25" s="43">
        <f t="shared" si="7"/>
        <v>0</v>
      </c>
      <c r="Z25" s="129"/>
      <c r="AA25" s="44">
        <f t="shared" si="8"/>
        <v>0</v>
      </c>
      <c r="AB25" s="43">
        <f t="shared" si="13"/>
        <v>0</v>
      </c>
      <c r="AC25" s="45">
        <f t="shared" si="9"/>
        <v>0</v>
      </c>
      <c r="AD25" s="46">
        <f t="shared" si="10"/>
        <v>0</v>
      </c>
      <c r="AE25" s="94">
        <f t="shared" si="11"/>
        <v>0</v>
      </c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</row>
    <row r="26" spans="1:46" ht="15" x14ac:dyDescent="0.25">
      <c r="A26" s="95"/>
      <c r="B26" s="90"/>
      <c r="C26" s="197" t="s">
        <v>20</v>
      </c>
      <c r="D26" s="193"/>
      <c r="E26" s="193"/>
      <c r="F26" s="193"/>
      <c r="G26" s="48">
        <f t="shared" ref="G26:O26" si="14">SUM(G15,G16,G17,G18,G19,G20,G21,G22,G23,G24,G25)</f>
        <v>0</v>
      </c>
      <c r="H26" s="49">
        <f t="shared" si="14"/>
        <v>0</v>
      </c>
      <c r="I26" s="49">
        <f t="shared" si="14"/>
        <v>0</v>
      </c>
      <c r="J26" s="50">
        <f t="shared" si="14"/>
        <v>0</v>
      </c>
      <c r="K26" s="50">
        <f t="shared" si="14"/>
        <v>0</v>
      </c>
      <c r="L26" s="50">
        <f t="shared" si="14"/>
        <v>0</v>
      </c>
      <c r="M26" s="50">
        <f t="shared" si="14"/>
        <v>0</v>
      </c>
      <c r="N26" s="50">
        <f t="shared" si="14"/>
        <v>0</v>
      </c>
      <c r="O26" s="96">
        <f t="shared" si="14"/>
        <v>0</v>
      </c>
      <c r="P26" s="147"/>
      <c r="Q26" s="95"/>
      <c r="R26" s="90"/>
      <c r="S26" s="197" t="s">
        <v>20</v>
      </c>
      <c r="T26" s="193"/>
      <c r="U26" s="193"/>
      <c r="V26" s="193"/>
      <c r="W26" s="48">
        <f t="shared" ref="W26:AE26" si="15">SUM(W15,W16,W17,W18,W19,W20,W21,W22,W23,W24,W25)</f>
        <v>0</v>
      </c>
      <c r="X26" s="49">
        <f t="shared" si="15"/>
        <v>0</v>
      </c>
      <c r="Y26" s="49">
        <f t="shared" si="15"/>
        <v>0</v>
      </c>
      <c r="Z26" s="50">
        <f t="shared" si="15"/>
        <v>0</v>
      </c>
      <c r="AA26" s="50">
        <f t="shared" si="15"/>
        <v>0</v>
      </c>
      <c r="AB26" s="50">
        <f t="shared" si="15"/>
        <v>0</v>
      </c>
      <c r="AC26" s="50">
        <f t="shared" si="15"/>
        <v>0</v>
      </c>
      <c r="AD26" s="50">
        <f t="shared" si="15"/>
        <v>0</v>
      </c>
      <c r="AE26" s="96">
        <f t="shared" si="15"/>
        <v>0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</row>
    <row r="27" spans="1:46" ht="15" x14ac:dyDescent="0.25">
      <c r="A27" s="95"/>
      <c r="B27" s="90"/>
      <c r="C27" s="193" t="s">
        <v>16</v>
      </c>
      <c r="D27" s="193"/>
      <c r="E27" s="193"/>
      <c r="F27" s="193"/>
      <c r="G27" s="38">
        <f>G26*N8</f>
        <v>0</v>
      </c>
      <c r="H27" s="50">
        <f>H26*N8</f>
        <v>0</v>
      </c>
      <c r="I27" s="50">
        <f>I26*N8</f>
        <v>0</v>
      </c>
      <c r="J27" s="50">
        <f>J26*O8</f>
        <v>0</v>
      </c>
      <c r="K27" s="50">
        <f>K26*O8</f>
        <v>0</v>
      </c>
      <c r="L27" s="50">
        <f>L26*O8</f>
        <v>0</v>
      </c>
      <c r="M27" s="50">
        <f>SUM(G27,J27)</f>
        <v>0</v>
      </c>
      <c r="N27" s="50">
        <f>SUM(H27,K27)</f>
        <v>0</v>
      </c>
      <c r="O27" s="96">
        <f>SUM(I27,L27)</f>
        <v>0</v>
      </c>
      <c r="P27" s="147"/>
      <c r="Q27" s="95"/>
      <c r="R27" s="90"/>
      <c r="S27" s="193" t="s">
        <v>16</v>
      </c>
      <c r="T27" s="193"/>
      <c r="U27" s="193"/>
      <c r="V27" s="193"/>
      <c r="W27" s="38">
        <f>W26*AD8</f>
        <v>0</v>
      </c>
      <c r="X27" s="50">
        <f>X26*AD8</f>
        <v>0</v>
      </c>
      <c r="Y27" s="50">
        <f>Y26*AD8</f>
        <v>0</v>
      </c>
      <c r="Z27" s="50">
        <f>Z26*AE8</f>
        <v>0</v>
      </c>
      <c r="AA27" s="50">
        <f>AA26*AE8</f>
        <v>0</v>
      </c>
      <c r="AB27" s="50">
        <f>AB26*AE8</f>
        <v>0</v>
      </c>
      <c r="AC27" s="50">
        <f>SUM(W27,Z27)</f>
        <v>0</v>
      </c>
      <c r="AD27" s="50">
        <f>SUM(X27,AA27)</f>
        <v>0</v>
      </c>
      <c r="AE27" s="96">
        <f>SUM(Y27,AB27)</f>
        <v>0</v>
      </c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</row>
    <row r="28" spans="1:46" ht="15" x14ac:dyDescent="0.25">
      <c r="A28" s="95"/>
      <c r="B28" s="90"/>
      <c r="C28" s="170" t="s">
        <v>14</v>
      </c>
      <c r="D28" s="170"/>
      <c r="E28" s="170"/>
      <c r="F28" s="170"/>
      <c r="G28" s="32">
        <f t="shared" ref="G28:O28" si="16">SUM(G26:G27)</f>
        <v>0</v>
      </c>
      <c r="H28" s="53">
        <f t="shared" si="16"/>
        <v>0</v>
      </c>
      <c r="I28" s="53">
        <f t="shared" si="16"/>
        <v>0</v>
      </c>
      <c r="J28" s="53">
        <f t="shared" si="16"/>
        <v>0</v>
      </c>
      <c r="K28" s="53">
        <f t="shared" si="16"/>
        <v>0</v>
      </c>
      <c r="L28" s="53">
        <f t="shared" si="16"/>
        <v>0</v>
      </c>
      <c r="M28" s="53">
        <f t="shared" si="16"/>
        <v>0</v>
      </c>
      <c r="N28" s="53">
        <f t="shared" si="16"/>
        <v>0</v>
      </c>
      <c r="O28" s="97">
        <f t="shared" si="16"/>
        <v>0</v>
      </c>
      <c r="P28" s="147"/>
      <c r="Q28" s="95"/>
      <c r="R28" s="90"/>
      <c r="S28" s="170" t="s">
        <v>14</v>
      </c>
      <c r="T28" s="170"/>
      <c r="U28" s="170"/>
      <c r="V28" s="170"/>
      <c r="W28" s="32">
        <f t="shared" ref="W28:AE28" si="17">SUM(W26:W27)</f>
        <v>0</v>
      </c>
      <c r="X28" s="53">
        <f t="shared" si="17"/>
        <v>0</v>
      </c>
      <c r="Y28" s="53">
        <f t="shared" si="17"/>
        <v>0</v>
      </c>
      <c r="Z28" s="53">
        <f t="shared" si="17"/>
        <v>0</v>
      </c>
      <c r="AA28" s="53">
        <f t="shared" si="17"/>
        <v>0</v>
      </c>
      <c r="AB28" s="53">
        <f t="shared" si="17"/>
        <v>0</v>
      </c>
      <c r="AC28" s="53">
        <f t="shared" si="17"/>
        <v>0</v>
      </c>
      <c r="AD28" s="53">
        <f t="shared" si="17"/>
        <v>0</v>
      </c>
      <c r="AE28" s="97">
        <f t="shared" si="17"/>
        <v>0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</row>
    <row r="29" spans="1:46" ht="3" customHeight="1" x14ac:dyDescent="0.2">
      <c r="A29" s="95"/>
      <c r="B29" s="90"/>
      <c r="C29" s="90"/>
      <c r="D29" s="90"/>
      <c r="E29" s="90"/>
      <c r="F29" s="90"/>
      <c r="G29" s="47"/>
      <c r="H29" s="90"/>
      <c r="I29" s="33"/>
      <c r="J29" s="90"/>
      <c r="K29" s="90"/>
      <c r="L29" s="33"/>
      <c r="M29" s="90"/>
      <c r="N29" s="90"/>
      <c r="O29" s="98"/>
      <c r="P29" s="147"/>
      <c r="Q29" s="95"/>
      <c r="R29" s="90"/>
      <c r="S29" s="90"/>
      <c r="T29" s="90"/>
      <c r="U29" s="90"/>
      <c r="V29" s="90"/>
      <c r="W29" s="47"/>
      <c r="X29" s="90"/>
      <c r="Y29" s="33"/>
      <c r="Z29" s="90"/>
      <c r="AA29" s="90"/>
      <c r="AB29" s="33"/>
      <c r="AC29" s="90"/>
      <c r="AD29" s="90"/>
      <c r="AE29" s="98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</row>
    <row r="30" spans="1:46" ht="15" x14ac:dyDescent="0.25">
      <c r="A30" s="99" t="s">
        <v>21</v>
      </c>
      <c r="B30" s="57"/>
      <c r="C30" s="9"/>
      <c r="D30" s="9"/>
      <c r="E30" s="9"/>
      <c r="F30" s="9"/>
      <c r="G30" s="187" t="s">
        <v>3</v>
      </c>
      <c r="H30" s="188"/>
      <c r="I30" s="189"/>
      <c r="J30" s="187" t="s">
        <v>2</v>
      </c>
      <c r="K30" s="188"/>
      <c r="L30" s="189"/>
      <c r="M30" s="187" t="s">
        <v>13</v>
      </c>
      <c r="N30" s="188"/>
      <c r="O30" s="190"/>
      <c r="P30" s="147"/>
      <c r="Q30" s="99" t="s">
        <v>21</v>
      </c>
      <c r="R30" s="57"/>
      <c r="S30" s="9"/>
      <c r="T30" s="9"/>
      <c r="U30" s="9"/>
      <c r="V30" s="9"/>
      <c r="W30" s="187" t="s">
        <v>3</v>
      </c>
      <c r="X30" s="188"/>
      <c r="Y30" s="189"/>
      <c r="Z30" s="187" t="s">
        <v>2</v>
      </c>
      <c r="AA30" s="188"/>
      <c r="AB30" s="189"/>
      <c r="AC30" s="187" t="s">
        <v>13</v>
      </c>
      <c r="AD30" s="188"/>
      <c r="AE30" s="190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</row>
    <row r="31" spans="1:46" ht="14.25" customHeight="1" x14ac:dyDescent="0.25">
      <c r="A31" s="91" t="s">
        <v>1</v>
      </c>
      <c r="B31" s="100"/>
      <c r="C31" s="23" t="s">
        <v>4</v>
      </c>
      <c r="D31" s="23" t="s">
        <v>22</v>
      </c>
      <c r="E31" s="23"/>
      <c r="F31" s="24" t="s">
        <v>23</v>
      </c>
      <c r="G31" s="26" t="s">
        <v>11</v>
      </c>
      <c r="H31" s="27" t="s">
        <v>12</v>
      </c>
      <c r="I31" s="28" t="s">
        <v>13</v>
      </c>
      <c r="J31" s="26" t="s">
        <v>11</v>
      </c>
      <c r="K31" s="27" t="s">
        <v>12</v>
      </c>
      <c r="L31" s="28" t="s">
        <v>13</v>
      </c>
      <c r="M31" s="26" t="s">
        <v>11</v>
      </c>
      <c r="N31" s="27" t="s">
        <v>12</v>
      </c>
      <c r="O31" s="101" t="s">
        <v>13</v>
      </c>
      <c r="P31" s="147"/>
      <c r="Q31" s="91" t="s">
        <v>1</v>
      </c>
      <c r="R31" s="100"/>
      <c r="S31" s="23" t="s">
        <v>4</v>
      </c>
      <c r="T31" s="23" t="s">
        <v>22</v>
      </c>
      <c r="U31" s="23"/>
      <c r="V31" s="24" t="s">
        <v>23</v>
      </c>
      <c r="W31" s="26" t="s">
        <v>11</v>
      </c>
      <c r="X31" s="27" t="s">
        <v>12</v>
      </c>
      <c r="Y31" s="28" t="s">
        <v>13</v>
      </c>
      <c r="Z31" s="26" t="s">
        <v>11</v>
      </c>
      <c r="AA31" s="27" t="s">
        <v>12</v>
      </c>
      <c r="AB31" s="28" t="s">
        <v>13</v>
      </c>
      <c r="AC31" s="26" t="s">
        <v>11</v>
      </c>
      <c r="AD31" s="27" t="s">
        <v>12</v>
      </c>
      <c r="AE31" s="101" t="s">
        <v>13</v>
      </c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</row>
    <row r="32" spans="1:46" ht="15" x14ac:dyDescent="0.25">
      <c r="A32" s="126"/>
      <c r="B32" s="57"/>
      <c r="C32" s="124"/>
      <c r="D32" s="133">
        <v>0</v>
      </c>
      <c r="E32" s="133"/>
      <c r="F32" s="124">
        <v>0</v>
      </c>
      <c r="G32" s="134"/>
      <c r="H32" s="42">
        <f>IF(C32="ces",I32-G32,0)</f>
        <v>0</v>
      </c>
      <c r="I32" s="43">
        <f>IF(C32="CES",D32*F32,0)</f>
        <v>0</v>
      </c>
      <c r="J32" s="127"/>
      <c r="K32" s="42">
        <f>IF(C32="aes",L32-J32,0)</f>
        <v>0</v>
      </c>
      <c r="L32" s="43">
        <f>IF(C32="aES",D32*F32,0)</f>
        <v>0</v>
      </c>
      <c r="M32" s="40">
        <f t="shared" ref="M32:O38" si="18">SUM(G32,J32)</f>
        <v>0</v>
      </c>
      <c r="N32" s="41">
        <f t="shared" si="18"/>
        <v>0</v>
      </c>
      <c r="O32" s="93">
        <f t="shared" si="18"/>
        <v>0</v>
      </c>
      <c r="P32" s="147"/>
      <c r="Q32" s="126"/>
      <c r="R32" s="57"/>
      <c r="S32" s="142" t="s">
        <v>3</v>
      </c>
      <c r="T32" s="133">
        <v>0</v>
      </c>
      <c r="U32" s="133"/>
      <c r="V32" s="142">
        <v>0</v>
      </c>
      <c r="W32" s="134"/>
      <c r="X32" s="42">
        <f>IF(S32="ces",Y32-W32,0)</f>
        <v>0</v>
      </c>
      <c r="Y32" s="43">
        <f>IF(S32="CES",T32*V32,0)</f>
        <v>0</v>
      </c>
      <c r="Z32" s="127"/>
      <c r="AA32" s="42">
        <f>IF(S32="aes",AB32-Z32,0)</f>
        <v>0</v>
      </c>
      <c r="AB32" s="43">
        <f>IF(S32="aES",T32*V32,0)</f>
        <v>0</v>
      </c>
      <c r="AC32" s="40">
        <f t="shared" ref="AC32:AC38" si="19">SUM(W32,Z32)</f>
        <v>0</v>
      </c>
      <c r="AD32" s="41">
        <f t="shared" ref="AD32:AD38" si="20">SUM(X32,AA32)</f>
        <v>0</v>
      </c>
      <c r="AE32" s="93">
        <f t="shared" ref="AE32:AE38" si="21">SUM(Y32,AB32)</f>
        <v>0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</row>
    <row r="33" spans="1:46" ht="15" x14ac:dyDescent="0.25">
      <c r="A33" s="126"/>
      <c r="B33" s="57"/>
      <c r="C33" s="124"/>
      <c r="D33" s="133"/>
      <c r="E33" s="133"/>
      <c r="F33" s="124"/>
      <c r="G33" s="134"/>
      <c r="H33" s="42">
        <f>IF(C33="ces",I33-G33,0)</f>
        <v>0</v>
      </c>
      <c r="I33" s="43">
        <f>IF(C33="CES",D33*F33,0)</f>
        <v>0</v>
      </c>
      <c r="J33" s="127"/>
      <c r="K33" s="42">
        <f>IF(C33="aes",L33-J33,0)</f>
        <v>0</v>
      </c>
      <c r="L33" s="43">
        <f>IF(C33="aES",D33*F33,0)</f>
        <v>0</v>
      </c>
      <c r="M33" s="40">
        <f t="shared" si="18"/>
        <v>0</v>
      </c>
      <c r="N33" s="41">
        <f t="shared" si="18"/>
        <v>0</v>
      </c>
      <c r="O33" s="93">
        <f t="shared" si="18"/>
        <v>0</v>
      </c>
      <c r="P33" s="147"/>
      <c r="Q33" s="126"/>
      <c r="R33" s="57"/>
      <c r="S33" s="142" t="s">
        <v>3</v>
      </c>
      <c r="T33" s="133"/>
      <c r="U33" s="133"/>
      <c r="V33" s="142"/>
      <c r="W33" s="134"/>
      <c r="X33" s="42">
        <f>IF(S33="ces",Y33-W33,0)</f>
        <v>0</v>
      </c>
      <c r="Y33" s="43">
        <f>IF(S33="CES",T33*V33,0)</f>
        <v>0</v>
      </c>
      <c r="Z33" s="127"/>
      <c r="AA33" s="42">
        <f>IF(S33="aes",AB33-Z33,0)</f>
        <v>0</v>
      </c>
      <c r="AB33" s="43">
        <f>IF(S33="aES",T33*V33,0)</f>
        <v>0</v>
      </c>
      <c r="AC33" s="40">
        <f t="shared" si="19"/>
        <v>0</v>
      </c>
      <c r="AD33" s="41">
        <f t="shared" si="20"/>
        <v>0</v>
      </c>
      <c r="AE33" s="93">
        <f t="shared" si="21"/>
        <v>0</v>
      </c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</row>
    <row r="34" spans="1:46" ht="15" x14ac:dyDescent="0.25">
      <c r="A34" s="126"/>
      <c r="B34" s="57"/>
      <c r="C34" s="124"/>
      <c r="D34" s="133"/>
      <c r="E34" s="133"/>
      <c r="F34" s="124"/>
      <c r="G34" s="134"/>
      <c r="H34" s="42">
        <f>IF(C34="ces",I34-G34,0)</f>
        <v>0</v>
      </c>
      <c r="I34" s="43">
        <f>IF(C34="CES",D34*F34,0)</f>
        <v>0</v>
      </c>
      <c r="J34" s="127"/>
      <c r="K34" s="42">
        <f>IF(C34="aes",L34-J34,0)</f>
        <v>0</v>
      </c>
      <c r="L34" s="43">
        <f>IF(C34="aES",D34*F34,0)</f>
        <v>0</v>
      </c>
      <c r="M34" s="40">
        <f t="shared" si="18"/>
        <v>0</v>
      </c>
      <c r="N34" s="41">
        <f t="shared" si="18"/>
        <v>0</v>
      </c>
      <c r="O34" s="93">
        <f t="shared" si="18"/>
        <v>0</v>
      </c>
      <c r="P34" s="147"/>
      <c r="Q34" s="126"/>
      <c r="R34" s="57"/>
      <c r="S34" s="142" t="s">
        <v>3</v>
      </c>
      <c r="T34" s="133"/>
      <c r="U34" s="133"/>
      <c r="V34" s="142"/>
      <c r="W34" s="134"/>
      <c r="X34" s="42">
        <f>IF(S34="ces",Y34-W34,0)</f>
        <v>0</v>
      </c>
      <c r="Y34" s="43">
        <f>IF(S34="CES",T34*V34,0)</f>
        <v>0</v>
      </c>
      <c r="Z34" s="127"/>
      <c r="AA34" s="42">
        <f>IF(S34="aes",AB34-Z34,0)</f>
        <v>0</v>
      </c>
      <c r="AB34" s="43">
        <f>IF(S34="aES",T34*V34,0)</f>
        <v>0</v>
      </c>
      <c r="AC34" s="40">
        <f t="shared" si="19"/>
        <v>0</v>
      </c>
      <c r="AD34" s="41">
        <f t="shared" si="20"/>
        <v>0</v>
      </c>
      <c r="AE34" s="93">
        <f t="shared" si="21"/>
        <v>0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</row>
    <row r="35" spans="1:46" ht="15" x14ac:dyDescent="0.25">
      <c r="A35" s="126"/>
      <c r="B35" s="57"/>
      <c r="C35" s="124"/>
      <c r="D35" s="133"/>
      <c r="E35" s="133"/>
      <c r="F35" s="124"/>
      <c r="G35" s="134"/>
      <c r="H35" s="42">
        <f>IF(C35="ces",I35-G35,0)</f>
        <v>0</v>
      </c>
      <c r="I35" s="43">
        <f>IF(C35="CES",D35*F35,0)</f>
        <v>0</v>
      </c>
      <c r="J35" s="127"/>
      <c r="K35" s="42">
        <f>IF(C35="aes",L35-J35,0)</f>
        <v>0</v>
      </c>
      <c r="L35" s="43">
        <f>IF(C35="aES",D35*F35,0)</f>
        <v>0</v>
      </c>
      <c r="M35" s="40">
        <f t="shared" si="18"/>
        <v>0</v>
      </c>
      <c r="N35" s="41">
        <f t="shared" si="18"/>
        <v>0</v>
      </c>
      <c r="O35" s="93">
        <f t="shared" si="18"/>
        <v>0</v>
      </c>
      <c r="P35" s="147"/>
      <c r="Q35" s="126"/>
      <c r="R35" s="57"/>
      <c r="S35" s="142" t="s">
        <v>3</v>
      </c>
      <c r="T35" s="133"/>
      <c r="U35" s="133"/>
      <c r="V35" s="142"/>
      <c r="W35" s="134"/>
      <c r="X35" s="42">
        <f>IF(S35="ces",Y35-W35,0)</f>
        <v>0</v>
      </c>
      <c r="Y35" s="43">
        <f>IF(S35="CES",T35*V35,0)</f>
        <v>0</v>
      </c>
      <c r="Z35" s="127"/>
      <c r="AA35" s="42">
        <f>IF(S35="aes",AB35-Z35,0)</f>
        <v>0</v>
      </c>
      <c r="AB35" s="43">
        <f>IF(S35="aES",T35*V35,0)</f>
        <v>0</v>
      </c>
      <c r="AC35" s="40">
        <f t="shared" si="19"/>
        <v>0</v>
      </c>
      <c r="AD35" s="41">
        <f t="shared" si="20"/>
        <v>0</v>
      </c>
      <c r="AE35" s="93">
        <f t="shared" si="21"/>
        <v>0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</row>
    <row r="36" spans="1:46" ht="15" x14ac:dyDescent="0.25">
      <c r="A36" s="126"/>
      <c r="B36" s="57"/>
      <c r="C36" s="124"/>
      <c r="D36" s="133"/>
      <c r="E36" s="133"/>
      <c r="F36" s="124"/>
      <c r="G36" s="134"/>
      <c r="H36" s="42">
        <f>IF(C36="ces",I36-G36,0)</f>
        <v>0</v>
      </c>
      <c r="I36" s="43">
        <f>IF(C36="CES",D36*F36,0)</f>
        <v>0</v>
      </c>
      <c r="J36" s="127"/>
      <c r="K36" s="42">
        <f>IF(C36="aes",L36-J36,0)</f>
        <v>0</v>
      </c>
      <c r="L36" s="43">
        <f>IF(C36="aES",D36*F36,0)</f>
        <v>0</v>
      </c>
      <c r="M36" s="40">
        <f t="shared" si="18"/>
        <v>0</v>
      </c>
      <c r="N36" s="41">
        <f t="shared" si="18"/>
        <v>0</v>
      </c>
      <c r="O36" s="93">
        <f t="shared" si="18"/>
        <v>0</v>
      </c>
      <c r="P36" s="147"/>
      <c r="Q36" s="126"/>
      <c r="R36" s="57"/>
      <c r="S36" s="142" t="s">
        <v>3</v>
      </c>
      <c r="T36" s="133"/>
      <c r="U36" s="133"/>
      <c r="V36" s="142"/>
      <c r="W36" s="134"/>
      <c r="X36" s="42">
        <f>IF(S36="ces",Y36-W36,0)</f>
        <v>0</v>
      </c>
      <c r="Y36" s="43">
        <f>IF(S36="CES",T36*V36,0)</f>
        <v>0</v>
      </c>
      <c r="Z36" s="127"/>
      <c r="AA36" s="42">
        <f>IF(S36="aes",AB36-Z36,0)</f>
        <v>0</v>
      </c>
      <c r="AB36" s="43">
        <f>IF(S36="aES",T36*V36,0)</f>
        <v>0</v>
      </c>
      <c r="AC36" s="40">
        <f t="shared" si="19"/>
        <v>0</v>
      </c>
      <c r="AD36" s="41">
        <f t="shared" si="20"/>
        <v>0</v>
      </c>
      <c r="AE36" s="93">
        <f t="shared" si="21"/>
        <v>0</v>
      </c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</row>
    <row r="37" spans="1:46" ht="15" x14ac:dyDescent="0.25">
      <c r="A37" s="102"/>
      <c r="B37" s="57"/>
      <c r="C37" s="193" t="s">
        <v>24</v>
      </c>
      <c r="D37" s="193"/>
      <c r="E37" s="193"/>
      <c r="F37" s="193"/>
      <c r="G37" s="38">
        <f t="shared" ref="G37:L37" si="22">SUM(G32,G33,G34,G35,G36)</f>
        <v>0</v>
      </c>
      <c r="H37" s="38">
        <f t="shared" si="22"/>
        <v>0</v>
      </c>
      <c r="I37" s="38">
        <f t="shared" si="22"/>
        <v>0</v>
      </c>
      <c r="J37" s="38">
        <f t="shared" si="22"/>
        <v>0</v>
      </c>
      <c r="K37" s="38">
        <f t="shared" si="22"/>
        <v>0</v>
      </c>
      <c r="L37" s="38">
        <f t="shared" si="22"/>
        <v>0</v>
      </c>
      <c r="M37" s="38">
        <f t="shared" si="18"/>
        <v>0</v>
      </c>
      <c r="N37" s="38">
        <f t="shared" si="18"/>
        <v>0</v>
      </c>
      <c r="O37" s="103">
        <f t="shared" si="18"/>
        <v>0</v>
      </c>
      <c r="P37" s="147"/>
      <c r="Q37" s="102"/>
      <c r="R37" s="57"/>
      <c r="S37" s="193" t="s">
        <v>24</v>
      </c>
      <c r="T37" s="193"/>
      <c r="U37" s="193"/>
      <c r="V37" s="193"/>
      <c r="W37" s="38">
        <f t="shared" ref="W37:AB37" si="23">SUM(W32,W33,W34,W35,W36)</f>
        <v>0</v>
      </c>
      <c r="X37" s="38">
        <f t="shared" si="23"/>
        <v>0</v>
      </c>
      <c r="Y37" s="38">
        <f t="shared" si="23"/>
        <v>0</v>
      </c>
      <c r="Z37" s="38">
        <f t="shared" si="23"/>
        <v>0</v>
      </c>
      <c r="AA37" s="38">
        <f t="shared" si="23"/>
        <v>0</v>
      </c>
      <c r="AB37" s="38">
        <f t="shared" si="23"/>
        <v>0</v>
      </c>
      <c r="AC37" s="38">
        <f t="shared" si="19"/>
        <v>0</v>
      </c>
      <c r="AD37" s="38">
        <f t="shared" si="20"/>
        <v>0</v>
      </c>
      <c r="AE37" s="103">
        <f t="shared" si="21"/>
        <v>0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</row>
    <row r="38" spans="1:46" ht="15" x14ac:dyDescent="0.25">
      <c r="A38" s="102"/>
      <c r="B38" s="57"/>
      <c r="C38" s="193" t="s">
        <v>16</v>
      </c>
      <c r="D38" s="193"/>
      <c r="E38" s="193"/>
      <c r="F38" s="193"/>
      <c r="G38" s="54">
        <f>G37*N9</f>
        <v>0</v>
      </c>
      <c r="H38" s="54">
        <f>H37*N9</f>
        <v>0</v>
      </c>
      <c r="I38" s="54">
        <f>I37*O9</f>
        <v>0</v>
      </c>
      <c r="J38" s="54">
        <f>J37*O9</f>
        <v>0</v>
      </c>
      <c r="K38" s="54">
        <f>K37*O9</f>
        <v>0</v>
      </c>
      <c r="L38" s="54">
        <f>L37*O9</f>
        <v>0</v>
      </c>
      <c r="M38" s="54">
        <f t="shared" si="18"/>
        <v>0</v>
      </c>
      <c r="N38" s="54">
        <f t="shared" si="18"/>
        <v>0</v>
      </c>
      <c r="O38" s="104">
        <f t="shared" si="18"/>
        <v>0</v>
      </c>
      <c r="P38" s="147"/>
      <c r="Q38" s="102"/>
      <c r="R38" s="57"/>
      <c r="S38" s="193" t="s">
        <v>16</v>
      </c>
      <c r="T38" s="193"/>
      <c r="U38" s="193"/>
      <c r="V38" s="193"/>
      <c r="W38" s="54">
        <f>W37*AD9</f>
        <v>0</v>
      </c>
      <c r="X38" s="54">
        <f>X37*AD9</f>
        <v>0</v>
      </c>
      <c r="Y38" s="54">
        <f>Y37*AE9</f>
        <v>0</v>
      </c>
      <c r="Z38" s="54">
        <f>Z37*AE9</f>
        <v>0</v>
      </c>
      <c r="AA38" s="54">
        <f>AA37*AE9</f>
        <v>0</v>
      </c>
      <c r="AB38" s="54">
        <f>AB37*AE9</f>
        <v>0</v>
      </c>
      <c r="AC38" s="54">
        <f t="shared" si="19"/>
        <v>0</v>
      </c>
      <c r="AD38" s="54">
        <f t="shared" si="20"/>
        <v>0</v>
      </c>
      <c r="AE38" s="104">
        <f t="shared" si="21"/>
        <v>0</v>
      </c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</row>
    <row r="39" spans="1:46" ht="15" x14ac:dyDescent="0.25">
      <c r="A39" s="102"/>
      <c r="B39" s="57"/>
      <c r="C39" s="170" t="s">
        <v>30</v>
      </c>
      <c r="D39" s="170"/>
      <c r="E39" s="170"/>
      <c r="F39" s="170"/>
      <c r="G39" s="55">
        <f t="shared" ref="G39:N39" si="24">SUM(G37:G38)</f>
        <v>0</v>
      </c>
      <c r="H39" s="55">
        <f t="shared" si="24"/>
        <v>0</v>
      </c>
      <c r="I39" s="55">
        <f t="shared" si="24"/>
        <v>0</v>
      </c>
      <c r="J39" s="55">
        <f t="shared" si="24"/>
        <v>0</v>
      </c>
      <c r="K39" s="55">
        <f t="shared" si="24"/>
        <v>0</v>
      </c>
      <c r="L39" s="55">
        <f t="shared" si="24"/>
        <v>0</v>
      </c>
      <c r="M39" s="55">
        <f t="shared" si="24"/>
        <v>0</v>
      </c>
      <c r="N39" s="55">
        <f t="shared" si="24"/>
        <v>0</v>
      </c>
      <c r="O39" s="105">
        <f>SUM(I39,L39)</f>
        <v>0</v>
      </c>
      <c r="P39" s="147"/>
      <c r="Q39" s="102"/>
      <c r="R39" s="57"/>
      <c r="S39" s="170" t="s">
        <v>30</v>
      </c>
      <c r="T39" s="170"/>
      <c r="U39" s="170"/>
      <c r="V39" s="170"/>
      <c r="W39" s="55">
        <f t="shared" ref="W39:AD39" si="25">SUM(W37:W38)</f>
        <v>0</v>
      </c>
      <c r="X39" s="55">
        <f t="shared" si="25"/>
        <v>0</v>
      </c>
      <c r="Y39" s="55">
        <f t="shared" si="25"/>
        <v>0</v>
      </c>
      <c r="Z39" s="55">
        <f t="shared" si="25"/>
        <v>0</v>
      </c>
      <c r="AA39" s="55">
        <f t="shared" si="25"/>
        <v>0</v>
      </c>
      <c r="AB39" s="55">
        <f t="shared" si="25"/>
        <v>0</v>
      </c>
      <c r="AC39" s="55">
        <f t="shared" si="25"/>
        <v>0</v>
      </c>
      <c r="AD39" s="55">
        <f t="shared" si="25"/>
        <v>0</v>
      </c>
      <c r="AE39" s="105">
        <f>SUM(Y39,AB39)</f>
        <v>0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</row>
    <row r="40" spans="1:46" ht="4.5" customHeight="1" x14ac:dyDescent="0.25">
      <c r="A40" s="102"/>
      <c r="B40" s="57"/>
      <c r="C40" s="100"/>
      <c r="D40" s="100"/>
      <c r="E40" s="100"/>
      <c r="F40" s="100"/>
      <c r="G40" s="34"/>
      <c r="H40" s="106"/>
      <c r="I40" s="35"/>
      <c r="J40" s="106"/>
      <c r="K40" s="106"/>
      <c r="L40" s="35"/>
      <c r="M40" s="106"/>
      <c r="N40" s="106"/>
      <c r="O40" s="107"/>
      <c r="P40" s="147"/>
      <c r="Q40" s="102"/>
      <c r="R40" s="57"/>
      <c r="S40" s="100"/>
      <c r="T40" s="100"/>
      <c r="U40" s="100"/>
      <c r="V40" s="100"/>
      <c r="W40" s="34"/>
      <c r="X40" s="106"/>
      <c r="Y40" s="35"/>
      <c r="Z40" s="106"/>
      <c r="AA40" s="106"/>
      <c r="AB40" s="35"/>
      <c r="AC40" s="106"/>
      <c r="AD40" s="106"/>
      <c r="AE40" s="107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</row>
    <row r="41" spans="1:46" ht="15" x14ac:dyDescent="0.25">
      <c r="A41" s="102"/>
      <c r="B41" s="57"/>
      <c r="C41" s="108"/>
      <c r="D41" s="56" t="s">
        <v>22</v>
      </c>
      <c r="E41" s="56"/>
      <c r="F41" s="25" t="s">
        <v>23</v>
      </c>
      <c r="G41" s="14"/>
      <c r="H41" s="57"/>
      <c r="I41" s="15"/>
      <c r="J41" s="9"/>
      <c r="K41" s="9"/>
      <c r="L41" s="10"/>
      <c r="M41" s="9"/>
      <c r="N41" s="9"/>
      <c r="O41" s="109"/>
      <c r="P41" s="147"/>
      <c r="Q41" s="102"/>
      <c r="R41" s="57"/>
      <c r="S41" s="108"/>
      <c r="T41" s="56" t="s">
        <v>22</v>
      </c>
      <c r="U41" s="56"/>
      <c r="V41" s="25" t="s">
        <v>23</v>
      </c>
      <c r="W41" s="14"/>
      <c r="X41" s="57"/>
      <c r="Y41" s="15"/>
      <c r="Z41" s="9"/>
      <c r="AA41" s="9"/>
      <c r="AB41" s="10"/>
      <c r="AC41" s="9"/>
      <c r="AD41" s="9"/>
      <c r="AE41" s="109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</row>
    <row r="42" spans="1:46" s="12" customFormat="1" ht="15" x14ac:dyDescent="0.25">
      <c r="A42" s="191" t="s">
        <v>34</v>
      </c>
      <c r="B42" s="57"/>
      <c r="C42" s="58"/>
      <c r="D42" s="59">
        <v>0</v>
      </c>
      <c r="E42" s="59"/>
      <c r="F42" s="39">
        <v>0</v>
      </c>
      <c r="G42" s="60"/>
      <c r="H42" s="60"/>
      <c r="I42" s="60"/>
      <c r="J42" s="133">
        <f>D42*F42</f>
        <v>0</v>
      </c>
      <c r="K42" s="61">
        <f>L42-J42</f>
        <v>0</v>
      </c>
      <c r="L42" s="62">
        <f>D42*F42</f>
        <v>0</v>
      </c>
      <c r="M42" s="61">
        <f>J42</f>
        <v>0</v>
      </c>
      <c r="N42" s="62">
        <f>K42</f>
        <v>0</v>
      </c>
      <c r="O42" s="110">
        <f>L42</f>
        <v>0</v>
      </c>
      <c r="P42" s="148"/>
      <c r="Q42" s="191" t="s">
        <v>34</v>
      </c>
      <c r="R42" s="57"/>
      <c r="S42" s="58"/>
      <c r="T42" s="59">
        <v>0</v>
      </c>
      <c r="U42" s="59"/>
      <c r="V42" s="39">
        <v>0</v>
      </c>
      <c r="W42" s="60"/>
      <c r="X42" s="60"/>
      <c r="Y42" s="60"/>
      <c r="Z42" s="133">
        <f>T42*V42</f>
        <v>0</v>
      </c>
      <c r="AA42" s="61">
        <f>AB42-Z42</f>
        <v>0</v>
      </c>
      <c r="AB42" s="62">
        <f>T42*V42</f>
        <v>0</v>
      </c>
      <c r="AC42" s="61">
        <f>Z42</f>
        <v>0</v>
      </c>
      <c r="AD42" s="62">
        <f>AA42</f>
        <v>0</v>
      </c>
      <c r="AE42" s="110">
        <f>AB42</f>
        <v>0</v>
      </c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</row>
    <row r="43" spans="1:46" s="12" customFormat="1" ht="15" x14ac:dyDescent="0.25">
      <c r="A43" s="191"/>
      <c r="B43" s="57"/>
      <c r="C43" s="197" t="s">
        <v>16</v>
      </c>
      <c r="D43" s="197"/>
      <c r="E43" s="197"/>
      <c r="F43" s="197"/>
      <c r="G43" s="63"/>
      <c r="H43" s="63"/>
      <c r="I43" s="63"/>
      <c r="J43" s="133">
        <f>J42*O10</f>
        <v>0</v>
      </c>
      <c r="K43" s="61">
        <f>K42*O10</f>
        <v>0</v>
      </c>
      <c r="L43" s="62">
        <f>L42*O10</f>
        <v>0</v>
      </c>
      <c r="M43" s="61">
        <f>J43</f>
        <v>0</v>
      </c>
      <c r="N43" s="62">
        <f>K43</f>
        <v>0</v>
      </c>
      <c r="O43" s="110">
        <f>M43</f>
        <v>0</v>
      </c>
      <c r="P43" s="148"/>
      <c r="Q43" s="191"/>
      <c r="R43" s="57"/>
      <c r="S43" s="197" t="s">
        <v>16</v>
      </c>
      <c r="T43" s="197"/>
      <c r="U43" s="197"/>
      <c r="V43" s="197"/>
      <c r="W43" s="63"/>
      <c r="X43" s="63"/>
      <c r="Y43" s="63"/>
      <c r="Z43" s="133">
        <f>Z42*AE10</f>
        <v>0</v>
      </c>
      <c r="AA43" s="61">
        <f>AA42*AE10</f>
        <v>0</v>
      </c>
      <c r="AB43" s="62">
        <f>AB42*AE10</f>
        <v>0</v>
      </c>
      <c r="AC43" s="61">
        <f>Z43</f>
        <v>0</v>
      </c>
      <c r="AD43" s="62">
        <f>AA43</f>
        <v>0</v>
      </c>
      <c r="AE43" s="110">
        <f>AC43</f>
        <v>0</v>
      </c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</row>
    <row r="44" spans="1:46" s="12" customFormat="1" ht="15.75" thickBot="1" x14ac:dyDescent="0.3">
      <c r="A44" s="111"/>
      <c r="B44" s="16"/>
      <c r="C44" s="170" t="s">
        <v>29</v>
      </c>
      <c r="D44" s="170"/>
      <c r="E44" s="170"/>
      <c r="F44" s="170"/>
      <c r="G44" s="64"/>
      <c r="H44" s="64"/>
      <c r="I44" s="64"/>
      <c r="J44" s="65">
        <f>SUM(J42:J43)</f>
        <v>0</v>
      </c>
      <c r="K44" s="65">
        <f t="shared" ref="K44:O44" si="26">SUM(K42:K43)</f>
        <v>0</v>
      </c>
      <c r="L44" s="65">
        <f t="shared" si="26"/>
        <v>0</v>
      </c>
      <c r="M44" s="65">
        <f t="shared" si="26"/>
        <v>0</v>
      </c>
      <c r="N44" s="65">
        <f t="shared" si="26"/>
        <v>0</v>
      </c>
      <c r="O44" s="112">
        <f t="shared" si="26"/>
        <v>0</v>
      </c>
      <c r="P44" s="148"/>
      <c r="Q44" s="111"/>
      <c r="R44" s="16"/>
      <c r="S44" s="170" t="s">
        <v>29</v>
      </c>
      <c r="T44" s="170"/>
      <c r="U44" s="170"/>
      <c r="V44" s="170"/>
      <c r="W44" s="64"/>
      <c r="X44" s="64"/>
      <c r="Y44" s="64"/>
      <c r="Z44" s="65">
        <f>SUM(Z42:Z43)</f>
        <v>0</v>
      </c>
      <c r="AA44" s="65">
        <f t="shared" ref="AA44:AE44" si="27">SUM(AA42:AA43)</f>
        <v>0</v>
      </c>
      <c r="AB44" s="65">
        <f t="shared" si="27"/>
        <v>0</v>
      </c>
      <c r="AC44" s="65">
        <f t="shared" si="27"/>
        <v>0</v>
      </c>
      <c r="AD44" s="65">
        <f t="shared" si="27"/>
        <v>0</v>
      </c>
      <c r="AE44" s="112">
        <f t="shared" si="27"/>
        <v>0</v>
      </c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</row>
    <row r="45" spans="1:46" s="12" customFormat="1" ht="4.5" customHeight="1" x14ac:dyDescent="0.25">
      <c r="A45" s="102"/>
      <c r="B45" s="57"/>
      <c r="C45" s="14"/>
      <c r="D45" s="57"/>
      <c r="E45" s="57"/>
      <c r="F45" s="15"/>
      <c r="G45" s="14"/>
      <c r="H45" s="57"/>
      <c r="I45" s="15"/>
      <c r="J45" s="57"/>
      <c r="K45" s="57"/>
      <c r="L45" s="15"/>
      <c r="M45" s="57"/>
      <c r="N45" s="57"/>
      <c r="O45" s="113"/>
      <c r="P45" s="148"/>
      <c r="Q45" s="102"/>
      <c r="R45" s="57"/>
      <c r="S45" s="14"/>
      <c r="T45" s="57"/>
      <c r="U45" s="57"/>
      <c r="V45" s="15"/>
      <c r="W45" s="14"/>
      <c r="X45" s="57"/>
      <c r="Y45" s="15"/>
      <c r="Z45" s="57"/>
      <c r="AA45" s="57"/>
      <c r="AB45" s="15"/>
      <c r="AC45" s="57"/>
      <c r="AD45" s="57"/>
      <c r="AE45" s="113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</row>
    <row r="46" spans="1:46" s="12" customFormat="1" ht="4.5" customHeight="1" x14ac:dyDescent="0.25">
      <c r="A46" s="102"/>
      <c r="B46" s="57"/>
      <c r="C46" s="14"/>
      <c r="D46" s="57"/>
      <c r="E46" s="57"/>
      <c r="F46" s="15"/>
      <c r="G46" s="14"/>
      <c r="H46" s="57"/>
      <c r="I46" s="15"/>
      <c r="J46" s="57"/>
      <c r="K46" s="57"/>
      <c r="L46" s="15"/>
      <c r="M46" s="57"/>
      <c r="N46" s="57"/>
      <c r="O46" s="113"/>
      <c r="P46" s="148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</row>
    <row r="47" spans="1:46" s="12" customFormat="1" ht="4.5" customHeight="1" x14ac:dyDescent="0.25">
      <c r="A47" s="102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148"/>
    </row>
    <row r="48" spans="1:46" s="12" customFormat="1" ht="30" customHeight="1" thickBot="1" x14ac:dyDescent="0.3">
      <c r="A48" s="116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148"/>
      <c r="Q48" s="144"/>
      <c r="R48" s="144"/>
    </row>
    <row r="49" spans="1:31" s="12" customFormat="1" ht="30" customHeight="1" thickBot="1" x14ac:dyDescent="0.3">
      <c r="A49" s="116"/>
      <c r="B49" s="30"/>
      <c r="C49" s="206" t="s">
        <v>62</v>
      </c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8"/>
      <c r="P49" s="148"/>
      <c r="Q49" s="9"/>
      <c r="R49" s="9"/>
      <c r="S49" s="209" t="s">
        <v>61</v>
      </c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1"/>
    </row>
    <row r="50" spans="1:31" s="12" customFormat="1" ht="30" customHeight="1" x14ac:dyDescent="0.25">
      <c r="A50" s="116"/>
      <c r="B50" s="30"/>
      <c r="C50" s="150"/>
      <c r="D50" s="151"/>
      <c r="E50" s="151"/>
      <c r="F50" s="152"/>
      <c r="G50" s="167" t="s">
        <v>3</v>
      </c>
      <c r="H50" s="168"/>
      <c r="I50" s="169"/>
      <c r="J50" s="167" t="s">
        <v>2</v>
      </c>
      <c r="K50" s="168"/>
      <c r="L50" s="169"/>
      <c r="M50" s="167" t="s">
        <v>13</v>
      </c>
      <c r="N50" s="168"/>
      <c r="O50" s="173"/>
      <c r="P50" s="148"/>
      <c r="Q50" s="116"/>
      <c r="R50" s="30"/>
      <c r="S50" s="150"/>
      <c r="T50" s="151"/>
      <c r="U50" s="151"/>
      <c r="V50" s="152"/>
      <c r="W50" s="167" t="s">
        <v>3</v>
      </c>
      <c r="X50" s="168"/>
      <c r="Y50" s="169"/>
      <c r="Z50" s="167" t="s">
        <v>2</v>
      </c>
      <c r="AA50" s="168"/>
      <c r="AB50" s="169"/>
      <c r="AC50" s="167" t="s">
        <v>13</v>
      </c>
      <c r="AD50" s="168"/>
      <c r="AE50" s="173"/>
    </row>
    <row r="51" spans="1:31" s="12" customFormat="1" ht="15" x14ac:dyDescent="0.25">
      <c r="A51" s="114"/>
      <c r="B51" s="9"/>
      <c r="C51" s="179" t="s">
        <v>31</v>
      </c>
      <c r="D51" s="179"/>
      <c r="E51" s="179"/>
      <c r="F51" s="179"/>
      <c r="G51" s="66">
        <f t="shared" ref="G51:O51" si="28">SUM(G28,G39,G44)</f>
        <v>0</v>
      </c>
      <c r="H51" s="66">
        <f t="shared" si="28"/>
        <v>0</v>
      </c>
      <c r="I51" s="66">
        <f t="shared" si="28"/>
        <v>0</v>
      </c>
      <c r="J51" s="66">
        <f t="shared" si="28"/>
        <v>0</v>
      </c>
      <c r="K51" s="66">
        <f t="shared" si="28"/>
        <v>0</v>
      </c>
      <c r="L51" s="66">
        <f t="shared" si="28"/>
        <v>0</v>
      </c>
      <c r="M51" s="66">
        <f t="shared" si="28"/>
        <v>0</v>
      </c>
      <c r="N51" s="66">
        <f t="shared" si="28"/>
        <v>0</v>
      </c>
      <c r="O51" s="115">
        <f t="shared" si="28"/>
        <v>0</v>
      </c>
      <c r="P51" s="148"/>
      <c r="Q51" s="114"/>
      <c r="R51" s="9"/>
      <c r="S51" s="179" t="s">
        <v>31</v>
      </c>
      <c r="T51" s="179"/>
      <c r="U51" s="179"/>
      <c r="V51" s="179"/>
      <c r="W51" s="66">
        <f t="shared" ref="W51:AE51" si="29">SUM(W28,W39,W44)</f>
        <v>0</v>
      </c>
      <c r="X51" s="66">
        <f t="shared" si="29"/>
        <v>0</v>
      </c>
      <c r="Y51" s="66">
        <f t="shared" si="29"/>
        <v>0</v>
      </c>
      <c r="Z51" s="66">
        <f t="shared" si="29"/>
        <v>0</v>
      </c>
      <c r="AA51" s="66">
        <f t="shared" si="29"/>
        <v>0</v>
      </c>
      <c r="AB51" s="66">
        <f t="shared" si="29"/>
        <v>0</v>
      </c>
      <c r="AC51" s="66">
        <f t="shared" si="29"/>
        <v>0</v>
      </c>
      <c r="AD51" s="66">
        <f t="shared" si="29"/>
        <v>0</v>
      </c>
      <c r="AE51" s="115">
        <f t="shared" si="29"/>
        <v>0</v>
      </c>
    </row>
    <row r="52" spans="1:31" s="17" customFormat="1" ht="8.25" customHeight="1" x14ac:dyDescent="0.25">
      <c r="A52" s="116"/>
      <c r="B52" s="30"/>
      <c r="C52" s="29"/>
      <c r="D52" s="30"/>
      <c r="E52" s="30"/>
      <c r="F52" s="30"/>
      <c r="G52" s="29"/>
      <c r="H52" s="30"/>
      <c r="I52" s="30"/>
      <c r="J52" s="29"/>
      <c r="K52" s="30"/>
      <c r="L52" s="30"/>
      <c r="M52" s="29"/>
      <c r="N52" s="30"/>
      <c r="O52" s="117"/>
      <c r="P52" s="148"/>
      <c r="Q52" s="116"/>
      <c r="R52" s="30"/>
      <c r="S52" s="29"/>
      <c r="T52" s="30"/>
      <c r="U52" s="30"/>
      <c r="V52" s="30"/>
      <c r="W52" s="29"/>
      <c r="X52" s="30"/>
      <c r="Y52" s="30"/>
      <c r="Z52" s="29"/>
      <c r="AA52" s="30"/>
      <c r="AB52" s="30"/>
      <c r="AC52" s="29"/>
      <c r="AD52" s="30"/>
      <c r="AE52" s="117"/>
    </row>
    <row r="53" spans="1:31" s="17" customFormat="1" ht="15.75" customHeight="1" x14ac:dyDescent="0.25">
      <c r="A53" s="165" t="s">
        <v>55</v>
      </c>
      <c r="B53" s="166"/>
      <c r="C53" s="183" t="s">
        <v>42</v>
      </c>
      <c r="D53" s="183"/>
      <c r="E53" s="183"/>
      <c r="F53" s="183"/>
      <c r="G53" s="67"/>
      <c r="H53" s="67"/>
      <c r="I53" s="67"/>
      <c r="J53" s="135">
        <v>0</v>
      </c>
      <c r="K53" s="135">
        <v>0</v>
      </c>
      <c r="L53" s="68">
        <f>SUM(J53,K53)</f>
        <v>0</v>
      </c>
      <c r="M53" s="69">
        <v>0</v>
      </c>
      <c r="N53" s="69">
        <v>0</v>
      </c>
      <c r="O53" s="118">
        <f>SUM(I53,L53)</f>
        <v>0</v>
      </c>
      <c r="P53" s="148"/>
      <c r="Q53" s="165" t="s">
        <v>55</v>
      </c>
      <c r="R53" s="166"/>
      <c r="S53" s="183" t="s">
        <v>42</v>
      </c>
      <c r="T53" s="183"/>
      <c r="U53" s="183"/>
      <c r="V53" s="183"/>
      <c r="W53" s="67"/>
      <c r="X53" s="67"/>
      <c r="Y53" s="67"/>
      <c r="Z53" s="135">
        <v>0</v>
      </c>
      <c r="AA53" s="135">
        <v>0</v>
      </c>
      <c r="AB53" s="68">
        <f>SUM(Z53,AA53)</f>
        <v>0</v>
      </c>
      <c r="AC53" s="69">
        <v>0</v>
      </c>
      <c r="AD53" s="69">
        <v>0</v>
      </c>
      <c r="AE53" s="118">
        <f>SUM(Y53,AB53)</f>
        <v>0</v>
      </c>
    </row>
    <row r="54" spans="1:31" s="12" customFormat="1" ht="15" x14ac:dyDescent="0.25">
      <c r="A54" s="159" t="s">
        <v>56</v>
      </c>
      <c r="B54" s="160"/>
      <c r="C54" s="8"/>
      <c r="D54" s="9"/>
      <c r="E54" s="9"/>
      <c r="F54" s="9"/>
      <c r="G54" s="8"/>
      <c r="H54" s="9"/>
      <c r="I54" s="9"/>
      <c r="J54" s="8"/>
      <c r="K54" s="9"/>
      <c r="L54" s="9"/>
      <c r="M54" s="8"/>
      <c r="N54" s="9"/>
      <c r="O54" s="109"/>
      <c r="P54" s="148"/>
      <c r="Q54" s="159" t="s">
        <v>56</v>
      </c>
      <c r="R54" s="160"/>
      <c r="S54" s="8"/>
      <c r="T54" s="9"/>
      <c r="U54" s="9"/>
      <c r="V54" s="9"/>
      <c r="W54" s="8"/>
      <c r="X54" s="9"/>
      <c r="Y54" s="9"/>
      <c r="Z54" s="8"/>
      <c r="AA54" s="9"/>
      <c r="AB54" s="9"/>
      <c r="AC54" s="8"/>
      <c r="AD54" s="9"/>
      <c r="AE54" s="109"/>
    </row>
    <row r="55" spans="1:31" s="12" customFormat="1" ht="15" x14ac:dyDescent="0.25">
      <c r="A55" s="161"/>
      <c r="B55" s="162"/>
      <c r="C55" s="174" t="s">
        <v>35</v>
      </c>
      <c r="D55" s="174"/>
      <c r="E55" s="174"/>
      <c r="F55" s="174"/>
      <c r="G55" s="135">
        <v>0</v>
      </c>
      <c r="H55" s="135">
        <v>0</v>
      </c>
      <c r="I55" s="68">
        <f>SUM(G55,H55)</f>
        <v>0</v>
      </c>
      <c r="J55" s="135">
        <v>0</v>
      </c>
      <c r="K55" s="135">
        <v>0</v>
      </c>
      <c r="L55" s="69">
        <f>SUM(J55,K55)</f>
        <v>0</v>
      </c>
      <c r="M55" s="68">
        <f>SUM(G55,J55)</f>
        <v>0</v>
      </c>
      <c r="N55" s="68">
        <f>SUM(H55,K55)</f>
        <v>0</v>
      </c>
      <c r="O55" s="118">
        <f>SUM(I55,L55)</f>
        <v>0</v>
      </c>
      <c r="P55" s="148"/>
      <c r="Q55" s="161"/>
      <c r="R55" s="162"/>
      <c r="S55" s="174" t="s">
        <v>35</v>
      </c>
      <c r="T55" s="174"/>
      <c r="U55" s="174"/>
      <c r="V55" s="174"/>
      <c r="W55" s="135">
        <v>0</v>
      </c>
      <c r="X55" s="135">
        <v>0</v>
      </c>
      <c r="Y55" s="68">
        <f>SUM(W55,X55)</f>
        <v>0</v>
      </c>
      <c r="Z55" s="135">
        <v>0</v>
      </c>
      <c r="AA55" s="135">
        <v>0</v>
      </c>
      <c r="AB55" s="69">
        <f>SUM(Z55,AA55)</f>
        <v>0</v>
      </c>
      <c r="AC55" s="68">
        <f>SUM(W55,Z55)</f>
        <v>0</v>
      </c>
      <c r="AD55" s="68">
        <f>SUM(X55,AA55)</f>
        <v>0</v>
      </c>
      <c r="AE55" s="118">
        <f>SUM(Y55,AB55)</f>
        <v>0</v>
      </c>
    </row>
    <row r="56" spans="1:31" s="12" customFormat="1" ht="15" x14ac:dyDescent="0.25">
      <c r="A56" s="161"/>
      <c r="B56" s="162"/>
      <c r="C56" s="36"/>
      <c r="D56" s="37"/>
      <c r="E56" s="37"/>
      <c r="F56" s="37"/>
      <c r="G56" s="6"/>
      <c r="H56" s="7"/>
      <c r="I56" s="7"/>
      <c r="J56" s="6"/>
      <c r="K56" s="7"/>
      <c r="L56" s="7"/>
      <c r="M56" s="8"/>
      <c r="N56" s="9"/>
      <c r="O56" s="109"/>
      <c r="P56" s="148"/>
      <c r="Q56" s="161"/>
      <c r="R56" s="162"/>
      <c r="S56" s="36"/>
      <c r="T56" s="37"/>
      <c r="U56" s="37"/>
      <c r="V56" s="37"/>
      <c r="W56" s="6"/>
      <c r="X56" s="7"/>
      <c r="Y56" s="7"/>
      <c r="Z56" s="6"/>
      <c r="AA56" s="7"/>
      <c r="AB56" s="7"/>
      <c r="AC56" s="8"/>
      <c r="AD56" s="9"/>
      <c r="AE56" s="109"/>
    </row>
    <row r="57" spans="1:31" s="12" customFormat="1" ht="15" x14ac:dyDescent="0.25">
      <c r="A57" s="161"/>
      <c r="B57" s="162"/>
      <c r="C57" s="174" t="s">
        <v>36</v>
      </c>
      <c r="D57" s="174"/>
      <c r="E57" s="174"/>
      <c r="F57" s="174"/>
      <c r="G57" s="135">
        <v>0</v>
      </c>
      <c r="H57" s="135">
        <v>0</v>
      </c>
      <c r="I57" s="68">
        <f>SUM(G57,H57)</f>
        <v>0</v>
      </c>
      <c r="J57" s="135">
        <v>0</v>
      </c>
      <c r="K57" s="135">
        <v>0</v>
      </c>
      <c r="L57" s="68">
        <f>SUM(J57,K57)</f>
        <v>0</v>
      </c>
      <c r="M57" s="68">
        <f>SUM(G57,J57)</f>
        <v>0</v>
      </c>
      <c r="N57" s="68">
        <f>SUM(H57,K57)</f>
        <v>0</v>
      </c>
      <c r="O57" s="118">
        <f>SUM(I57,L57)</f>
        <v>0</v>
      </c>
      <c r="P57" s="148"/>
      <c r="Q57" s="161"/>
      <c r="R57" s="162"/>
      <c r="S57" s="174" t="s">
        <v>36</v>
      </c>
      <c r="T57" s="174"/>
      <c r="U57" s="174"/>
      <c r="V57" s="174"/>
      <c r="W57" s="135">
        <v>0</v>
      </c>
      <c r="X57" s="135">
        <v>0</v>
      </c>
      <c r="Y57" s="68">
        <f>SUM(W57,X57)</f>
        <v>0</v>
      </c>
      <c r="Z57" s="135">
        <v>0</v>
      </c>
      <c r="AA57" s="135">
        <v>0</v>
      </c>
      <c r="AB57" s="68">
        <f>SUM(Z57,AA57)</f>
        <v>0</v>
      </c>
      <c r="AC57" s="68">
        <f>SUM(W57,Z57)</f>
        <v>0</v>
      </c>
      <c r="AD57" s="68">
        <f>SUM(X57,AA57)</f>
        <v>0</v>
      </c>
      <c r="AE57" s="118">
        <f>SUM(Y57,AB57)</f>
        <v>0</v>
      </c>
    </row>
    <row r="58" spans="1:31" s="12" customFormat="1" ht="15" x14ac:dyDescent="0.25">
      <c r="A58" s="161"/>
      <c r="B58" s="162"/>
      <c r="C58" s="36"/>
      <c r="D58" s="37"/>
      <c r="E58" s="37"/>
      <c r="F58" s="37"/>
      <c r="G58" s="6"/>
      <c r="H58" s="7"/>
      <c r="I58" s="7"/>
      <c r="J58" s="6"/>
      <c r="K58" s="7"/>
      <c r="L58" s="7"/>
      <c r="M58" s="8"/>
      <c r="N58" s="9"/>
      <c r="O58" s="109"/>
      <c r="P58" s="148"/>
      <c r="Q58" s="161"/>
      <c r="R58" s="162"/>
      <c r="S58" s="36"/>
      <c r="T58" s="37"/>
      <c r="U58" s="37"/>
      <c r="V58" s="37"/>
      <c r="W58" s="6"/>
      <c r="X58" s="7"/>
      <c r="Y58" s="7"/>
      <c r="Z58" s="6"/>
      <c r="AA58" s="7"/>
      <c r="AB58" s="7"/>
      <c r="AC58" s="8"/>
      <c r="AD58" s="9"/>
      <c r="AE58" s="109"/>
    </row>
    <row r="59" spans="1:31" s="12" customFormat="1" ht="15" x14ac:dyDescent="0.25">
      <c r="A59" s="161"/>
      <c r="B59" s="162"/>
      <c r="C59" s="174" t="s">
        <v>37</v>
      </c>
      <c r="D59" s="174"/>
      <c r="E59" s="174"/>
      <c r="F59" s="174"/>
      <c r="G59" s="135">
        <v>0</v>
      </c>
      <c r="H59" s="135">
        <v>0</v>
      </c>
      <c r="I59" s="68">
        <f>SUM(G59,H59)</f>
        <v>0</v>
      </c>
      <c r="J59" s="135">
        <v>0</v>
      </c>
      <c r="K59" s="135">
        <v>0</v>
      </c>
      <c r="L59" s="68">
        <f>SUM(J59,K59)</f>
        <v>0</v>
      </c>
      <c r="M59" s="68">
        <f>SUM(G59,J59)</f>
        <v>0</v>
      </c>
      <c r="N59" s="68">
        <f>SUM(H59,K59)</f>
        <v>0</v>
      </c>
      <c r="O59" s="118">
        <f>SUM(I59,L59)</f>
        <v>0</v>
      </c>
      <c r="P59" s="148"/>
      <c r="Q59" s="161"/>
      <c r="R59" s="162"/>
      <c r="S59" s="174" t="s">
        <v>37</v>
      </c>
      <c r="T59" s="174"/>
      <c r="U59" s="174"/>
      <c r="V59" s="174"/>
      <c r="W59" s="135">
        <v>0</v>
      </c>
      <c r="X59" s="135">
        <v>0</v>
      </c>
      <c r="Y59" s="68">
        <f>SUM(W59,X59)</f>
        <v>0</v>
      </c>
      <c r="Z59" s="135">
        <v>0</v>
      </c>
      <c r="AA59" s="135">
        <v>0</v>
      </c>
      <c r="AB59" s="68">
        <f>SUM(Z59,AA59)</f>
        <v>0</v>
      </c>
      <c r="AC59" s="68">
        <f>SUM(W59,Z59)</f>
        <v>0</v>
      </c>
      <c r="AD59" s="68">
        <f>SUM(X59,AA59)</f>
        <v>0</v>
      </c>
      <c r="AE59" s="118">
        <f>SUM(Y59,AB59)</f>
        <v>0</v>
      </c>
    </row>
    <row r="60" spans="1:31" s="12" customFormat="1" ht="15" x14ac:dyDescent="0.25">
      <c r="A60" s="161"/>
      <c r="B60" s="162"/>
      <c r="C60" s="8"/>
      <c r="D60" s="9"/>
      <c r="E60" s="9"/>
      <c r="F60" s="9"/>
      <c r="G60" s="8"/>
      <c r="H60" s="9"/>
      <c r="I60" s="9"/>
      <c r="J60" s="29"/>
      <c r="K60" s="30"/>
      <c r="L60" s="9"/>
      <c r="M60" s="8"/>
      <c r="N60" s="9"/>
      <c r="O60" s="109"/>
      <c r="P60" s="148"/>
      <c r="Q60" s="161"/>
      <c r="R60" s="162"/>
      <c r="S60" s="8"/>
      <c r="T60" s="9"/>
      <c r="U60" s="9"/>
      <c r="V60" s="9"/>
      <c r="W60" s="8"/>
      <c r="X60" s="9"/>
      <c r="Y60" s="9"/>
      <c r="Z60" s="29"/>
      <c r="AA60" s="30"/>
      <c r="AB60" s="9"/>
      <c r="AC60" s="8"/>
      <c r="AD60" s="9"/>
      <c r="AE60" s="109"/>
    </row>
    <row r="61" spans="1:31" s="12" customFormat="1" ht="15" x14ac:dyDescent="0.25">
      <c r="A61" s="161"/>
      <c r="B61" s="162"/>
      <c r="C61" s="180" t="s">
        <v>38</v>
      </c>
      <c r="D61" s="181"/>
      <c r="E61" s="181"/>
      <c r="F61" s="182"/>
      <c r="G61" s="8"/>
      <c r="H61" s="9"/>
      <c r="I61" s="9"/>
      <c r="J61" s="8"/>
      <c r="K61" s="9"/>
      <c r="L61" s="9"/>
      <c r="M61" s="8"/>
      <c r="N61" s="9"/>
      <c r="O61" s="109"/>
      <c r="P61" s="148"/>
      <c r="Q61" s="161"/>
      <c r="R61" s="162"/>
      <c r="S61" s="180" t="s">
        <v>38</v>
      </c>
      <c r="T61" s="181"/>
      <c r="U61" s="181"/>
      <c r="V61" s="182"/>
      <c r="W61" s="8"/>
      <c r="X61" s="9"/>
      <c r="Y61" s="9"/>
      <c r="Z61" s="8"/>
      <c r="AA61" s="9"/>
      <c r="AB61" s="9"/>
      <c r="AC61" s="8"/>
      <c r="AD61" s="9"/>
      <c r="AE61" s="109"/>
    </row>
    <row r="62" spans="1:31" s="12" customFormat="1" ht="15" x14ac:dyDescent="0.25">
      <c r="A62" s="161"/>
      <c r="B62" s="162"/>
      <c r="C62" s="176" t="s">
        <v>39</v>
      </c>
      <c r="D62" s="176"/>
      <c r="E62" s="176"/>
      <c r="F62" s="176"/>
      <c r="G62" s="128">
        <v>0</v>
      </c>
      <c r="H62" s="128">
        <v>0</v>
      </c>
      <c r="I62" s="38">
        <f>SUM(G62,H62)</f>
        <v>0</v>
      </c>
      <c r="J62" s="128">
        <v>0</v>
      </c>
      <c r="K62" s="128">
        <v>0</v>
      </c>
      <c r="L62" s="38">
        <f>SUM(J62,K62)</f>
        <v>0</v>
      </c>
      <c r="M62" s="38">
        <f>SUM(G62,J62)</f>
        <v>0</v>
      </c>
      <c r="N62" s="38">
        <f>SUM(H62,K62)</f>
        <v>0</v>
      </c>
      <c r="O62" s="103">
        <f>SUM(I62,L62)</f>
        <v>0</v>
      </c>
      <c r="P62" s="148"/>
      <c r="Q62" s="161"/>
      <c r="R62" s="162"/>
      <c r="S62" s="176" t="s">
        <v>39</v>
      </c>
      <c r="T62" s="176"/>
      <c r="U62" s="176"/>
      <c r="V62" s="176"/>
      <c r="W62" s="128">
        <v>0</v>
      </c>
      <c r="X62" s="128">
        <v>0</v>
      </c>
      <c r="Y62" s="38">
        <f>SUM(W62,X62)</f>
        <v>0</v>
      </c>
      <c r="Z62" s="128">
        <v>0</v>
      </c>
      <c r="AA62" s="128">
        <v>0</v>
      </c>
      <c r="AB62" s="38">
        <f>SUM(Z62,AA62)</f>
        <v>0</v>
      </c>
      <c r="AC62" s="38">
        <f>SUM(W62,Z62)</f>
        <v>0</v>
      </c>
      <c r="AD62" s="38">
        <f>SUM(X62,AA62)</f>
        <v>0</v>
      </c>
      <c r="AE62" s="103">
        <f>SUM(Y62,AB62)</f>
        <v>0</v>
      </c>
    </row>
    <row r="63" spans="1:31" s="12" customFormat="1" ht="15" x14ac:dyDescent="0.25">
      <c r="A63" s="161"/>
      <c r="B63" s="162"/>
      <c r="C63" s="176" t="s">
        <v>40</v>
      </c>
      <c r="D63" s="176"/>
      <c r="E63" s="176"/>
      <c r="F63" s="176"/>
      <c r="G63" s="128">
        <v>0</v>
      </c>
      <c r="H63" s="128">
        <v>0</v>
      </c>
      <c r="I63" s="38">
        <f t="shared" ref="I63:I69" si="30">SUM(G63,H63)</f>
        <v>0</v>
      </c>
      <c r="J63" s="128">
        <v>0</v>
      </c>
      <c r="K63" s="128">
        <v>0</v>
      </c>
      <c r="L63" s="38">
        <f t="shared" ref="L63:L69" si="31">SUM(J63,K63)</f>
        <v>0</v>
      </c>
      <c r="M63" s="38">
        <f t="shared" ref="M63:M69" si="32">SUM(G63,J63)</f>
        <v>0</v>
      </c>
      <c r="N63" s="38">
        <f t="shared" ref="N63:N69" si="33">SUM(H63,K63)</f>
        <v>0</v>
      </c>
      <c r="O63" s="103">
        <f>SUM(I63,L63)</f>
        <v>0</v>
      </c>
      <c r="P63" s="148"/>
      <c r="Q63" s="161"/>
      <c r="R63" s="162"/>
      <c r="S63" s="176" t="s">
        <v>40</v>
      </c>
      <c r="T63" s="176"/>
      <c r="U63" s="176"/>
      <c r="V63" s="176"/>
      <c r="W63" s="128">
        <v>0</v>
      </c>
      <c r="X63" s="128">
        <v>0</v>
      </c>
      <c r="Y63" s="38">
        <f t="shared" ref="Y63:Y69" si="34">SUM(W63,X63)</f>
        <v>0</v>
      </c>
      <c r="Z63" s="128">
        <v>0</v>
      </c>
      <c r="AA63" s="128">
        <v>0</v>
      </c>
      <c r="AB63" s="38">
        <f t="shared" ref="AB63:AB69" si="35">SUM(Z63,AA63)</f>
        <v>0</v>
      </c>
      <c r="AC63" s="38">
        <f t="shared" ref="AC63:AC69" si="36">SUM(W63,Z63)</f>
        <v>0</v>
      </c>
      <c r="AD63" s="38">
        <f t="shared" ref="AD63:AD69" si="37">SUM(X63,AA63)</f>
        <v>0</v>
      </c>
      <c r="AE63" s="103">
        <f>SUM(Y63,AB63)</f>
        <v>0</v>
      </c>
    </row>
    <row r="64" spans="1:31" s="12" customFormat="1" ht="15" x14ac:dyDescent="0.25">
      <c r="A64" s="161"/>
      <c r="B64" s="162"/>
      <c r="C64" s="176" t="s">
        <v>41</v>
      </c>
      <c r="D64" s="176"/>
      <c r="E64" s="176"/>
      <c r="F64" s="176"/>
      <c r="G64" s="128">
        <v>0</v>
      </c>
      <c r="H64" s="128">
        <v>0</v>
      </c>
      <c r="I64" s="38">
        <f t="shared" si="30"/>
        <v>0</v>
      </c>
      <c r="J64" s="128">
        <v>0</v>
      </c>
      <c r="K64" s="128">
        <v>0</v>
      </c>
      <c r="L64" s="38">
        <f t="shared" si="31"/>
        <v>0</v>
      </c>
      <c r="M64" s="38">
        <f t="shared" si="32"/>
        <v>0</v>
      </c>
      <c r="N64" s="38">
        <f t="shared" si="33"/>
        <v>0</v>
      </c>
      <c r="O64" s="103">
        <f t="shared" ref="O64:O69" si="38">SUM(I64,L64)</f>
        <v>0</v>
      </c>
      <c r="P64" s="148"/>
      <c r="Q64" s="161"/>
      <c r="R64" s="162"/>
      <c r="S64" s="176" t="s">
        <v>41</v>
      </c>
      <c r="T64" s="176"/>
      <c r="U64" s="176"/>
      <c r="V64" s="176"/>
      <c r="W64" s="128">
        <v>0</v>
      </c>
      <c r="X64" s="128">
        <v>0</v>
      </c>
      <c r="Y64" s="38">
        <f t="shared" si="34"/>
        <v>0</v>
      </c>
      <c r="Z64" s="128">
        <v>0</v>
      </c>
      <c r="AA64" s="128">
        <v>0</v>
      </c>
      <c r="AB64" s="38">
        <f t="shared" si="35"/>
        <v>0</v>
      </c>
      <c r="AC64" s="38">
        <f t="shared" si="36"/>
        <v>0</v>
      </c>
      <c r="AD64" s="38">
        <f t="shared" si="37"/>
        <v>0</v>
      </c>
      <c r="AE64" s="103">
        <f t="shared" ref="AE64:AE69" si="39">SUM(Y64,AB64)</f>
        <v>0</v>
      </c>
    </row>
    <row r="65" spans="1:31" s="12" customFormat="1" ht="15" x14ac:dyDescent="0.25">
      <c r="A65" s="161"/>
      <c r="B65" s="162"/>
      <c r="C65" s="70" t="s">
        <v>8</v>
      </c>
      <c r="D65" s="177"/>
      <c r="E65" s="177"/>
      <c r="F65" s="178"/>
      <c r="G65" s="128">
        <v>0</v>
      </c>
      <c r="H65" s="128">
        <v>0</v>
      </c>
      <c r="I65" s="38">
        <f t="shared" si="30"/>
        <v>0</v>
      </c>
      <c r="J65" s="128">
        <v>0</v>
      </c>
      <c r="K65" s="128">
        <v>0</v>
      </c>
      <c r="L65" s="38">
        <f t="shared" si="31"/>
        <v>0</v>
      </c>
      <c r="M65" s="38">
        <f t="shared" si="32"/>
        <v>0</v>
      </c>
      <c r="N65" s="38">
        <f t="shared" si="33"/>
        <v>0</v>
      </c>
      <c r="O65" s="103">
        <f t="shared" si="38"/>
        <v>0</v>
      </c>
      <c r="P65" s="148"/>
      <c r="Q65" s="161"/>
      <c r="R65" s="162"/>
      <c r="S65" s="70" t="s">
        <v>8</v>
      </c>
      <c r="T65" s="177"/>
      <c r="U65" s="177"/>
      <c r="V65" s="178"/>
      <c r="W65" s="128">
        <v>0</v>
      </c>
      <c r="X65" s="128">
        <v>0</v>
      </c>
      <c r="Y65" s="38">
        <f t="shared" si="34"/>
        <v>0</v>
      </c>
      <c r="Z65" s="128">
        <v>0</v>
      </c>
      <c r="AA65" s="128">
        <v>0</v>
      </c>
      <c r="AB65" s="38">
        <f t="shared" si="35"/>
        <v>0</v>
      </c>
      <c r="AC65" s="38">
        <f t="shared" si="36"/>
        <v>0</v>
      </c>
      <c r="AD65" s="38">
        <f t="shared" si="37"/>
        <v>0</v>
      </c>
      <c r="AE65" s="103">
        <f t="shared" si="39"/>
        <v>0</v>
      </c>
    </row>
    <row r="66" spans="1:31" s="12" customFormat="1" ht="15" x14ac:dyDescent="0.25">
      <c r="A66" s="161"/>
      <c r="B66" s="162"/>
      <c r="C66" s="70" t="s">
        <v>8</v>
      </c>
      <c r="D66" s="172"/>
      <c r="E66" s="172"/>
      <c r="F66" s="172"/>
      <c r="G66" s="128">
        <v>0</v>
      </c>
      <c r="H66" s="128">
        <v>0</v>
      </c>
      <c r="I66" s="38">
        <f t="shared" si="30"/>
        <v>0</v>
      </c>
      <c r="J66" s="128">
        <v>0</v>
      </c>
      <c r="K66" s="128">
        <v>0</v>
      </c>
      <c r="L66" s="38">
        <f t="shared" si="31"/>
        <v>0</v>
      </c>
      <c r="M66" s="38">
        <f t="shared" si="32"/>
        <v>0</v>
      </c>
      <c r="N66" s="38">
        <f t="shared" si="33"/>
        <v>0</v>
      </c>
      <c r="O66" s="103">
        <f t="shared" si="38"/>
        <v>0</v>
      </c>
      <c r="P66" s="148"/>
      <c r="Q66" s="161"/>
      <c r="R66" s="162"/>
      <c r="S66" s="70" t="s">
        <v>8</v>
      </c>
      <c r="T66" s="172"/>
      <c r="U66" s="172"/>
      <c r="V66" s="172"/>
      <c r="W66" s="128">
        <v>0</v>
      </c>
      <c r="X66" s="128">
        <v>0</v>
      </c>
      <c r="Y66" s="38">
        <f t="shared" si="34"/>
        <v>0</v>
      </c>
      <c r="Z66" s="128">
        <v>0</v>
      </c>
      <c r="AA66" s="128">
        <v>0</v>
      </c>
      <c r="AB66" s="38">
        <f t="shared" si="35"/>
        <v>0</v>
      </c>
      <c r="AC66" s="38">
        <f t="shared" si="36"/>
        <v>0</v>
      </c>
      <c r="AD66" s="38">
        <f t="shared" si="37"/>
        <v>0</v>
      </c>
      <c r="AE66" s="103">
        <f t="shared" si="39"/>
        <v>0</v>
      </c>
    </row>
    <row r="67" spans="1:31" s="12" customFormat="1" ht="15" x14ac:dyDescent="0.25">
      <c r="A67" s="161"/>
      <c r="B67" s="162"/>
      <c r="C67" s="70" t="s">
        <v>8</v>
      </c>
      <c r="D67" s="172"/>
      <c r="E67" s="172"/>
      <c r="F67" s="172"/>
      <c r="G67" s="128">
        <v>0</v>
      </c>
      <c r="H67" s="128">
        <v>0</v>
      </c>
      <c r="I67" s="38">
        <f t="shared" si="30"/>
        <v>0</v>
      </c>
      <c r="J67" s="128">
        <v>0</v>
      </c>
      <c r="K67" s="128">
        <v>0</v>
      </c>
      <c r="L67" s="38">
        <f t="shared" si="31"/>
        <v>0</v>
      </c>
      <c r="M67" s="38">
        <f t="shared" si="32"/>
        <v>0</v>
      </c>
      <c r="N67" s="38">
        <f t="shared" si="33"/>
        <v>0</v>
      </c>
      <c r="O67" s="103">
        <f t="shared" si="38"/>
        <v>0</v>
      </c>
      <c r="P67" s="148"/>
      <c r="Q67" s="161"/>
      <c r="R67" s="162"/>
      <c r="S67" s="70" t="s">
        <v>8</v>
      </c>
      <c r="T67" s="172"/>
      <c r="U67" s="172"/>
      <c r="V67" s="172"/>
      <c r="W67" s="128">
        <v>0</v>
      </c>
      <c r="X67" s="128">
        <v>0</v>
      </c>
      <c r="Y67" s="38">
        <f t="shared" si="34"/>
        <v>0</v>
      </c>
      <c r="Z67" s="128">
        <v>0</v>
      </c>
      <c r="AA67" s="128">
        <v>0</v>
      </c>
      <c r="AB67" s="38">
        <f t="shared" si="35"/>
        <v>0</v>
      </c>
      <c r="AC67" s="38">
        <f t="shared" si="36"/>
        <v>0</v>
      </c>
      <c r="AD67" s="38">
        <f t="shared" si="37"/>
        <v>0</v>
      </c>
      <c r="AE67" s="103">
        <f t="shared" si="39"/>
        <v>0</v>
      </c>
    </row>
    <row r="68" spans="1:31" s="12" customFormat="1" ht="15" x14ac:dyDescent="0.25">
      <c r="A68" s="161"/>
      <c r="B68" s="162"/>
      <c r="C68" s="70" t="s">
        <v>8</v>
      </c>
      <c r="D68" s="172"/>
      <c r="E68" s="172"/>
      <c r="F68" s="172"/>
      <c r="G68" s="128">
        <v>0</v>
      </c>
      <c r="H68" s="128">
        <v>0</v>
      </c>
      <c r="I68" s="38">
        <f t="shared" si="30"/>
        <v>0</v>
      </c>
      <c r="J68" s="128">
        <v>0</v>
      </c>
      <c r="K68" s="128">
        <v>0</v>
      </c>
      <c r="L68" s="38">
        <f t="shared" si="31"/>
        <v>0</v>
      </c>
      <c r="M68" s="38">
        <f t="shared" si="32"/>
        <v>0</v>
      </c>
      <c r="N68" s="38">
        <f t="shared" si="33"/>
        <v>0</v>
      </c>
      <c r="O68" s="103">
        <f t="shared" si="38"/>
        <v>0</v>
      </c>
      <c r="P68" s="148"/>
      <c r="Q68" s="161"/>
      <c r="R68" s="162"/>
      <c r="S68" s="70" t="s">
        <v>8</v>
      </c>
      <c r="T68" s="172"/>
      <c r="U68" s="172"/>
      <c r="V68" s="172"/>
      <c r="W68" s="128">
        <v>0</v>
      </c>
      <c r="X68" s="128">
        <v>0</v>
      </c>
      <c r="Y68" s="38">
        <f t="shared" si="34"/>
        <v>0</v>
      </c>
      <c r="Z68" s="128">
        <v>0</v>
      </c>
      <c r="AA68" s="128">
        <v>0</v>
      </c>
      <c r="AB68" s="38">
        <f t="shared" si="35"/>
        <v>0</v>
      </c>
      <c r="AC68" s="38">
        <f t="shared" si="36"/>
        <v>0</v>
      </c>
      <c r="AD68" s="38">
        <f t="shared" si="37"/>
        <v>0</v>
      </c>
      <c r="AE68" s="103">
        <f t="shared" si="39"/>
        <v>0</v>
      </c>
    </row>
    <row r="69" spans="1:31" s="12" customFormat="1" ht="15" x14ac:dyDescent="0.25">
      <c r="A69" s="161"/>
      <c r="B69" s="162"/>
      <c r="C69" s="70" t="s">
        <v>8</v>
      </c>
      <c r="D69" s="172"/>
      <c r="E69" s="172"/>
      <c r="F69" s="172"/>
      <c r="G69" s="128">
        <v>0</v>
      </c>
      <c r="H69" s="128">
        <v>0</v>
      </c>
      <c r="I69" s="38">
        <f t="shared" si="30"/>
        <v>0</v>
      </c>
      <c r="J69" s="128">
        <v>0</v>
      </c>
      <c r="K69" s="128">
        <v>0</v>
      </c>
      <c r="L69" s="38">
        <f t="shared" si="31"/>
        <v>0</v>
      </c>
      <c r="M69" s="38">
        <f t="shared" si="32"/>
        <v>0</v>
      </c>
      <c r="N69" s="38">
        <f t="shared" si="33"/>
        <v>0</v>
      </c>
      <c r="O69" s="103">
        <f t="shared" si="38"/>
        <v>0</v>
      </c>
      <c r="P69" s="148"/>
      <c r="Q69" s="161"/>
      <c r="R69" s="162"/>
      <c r="S69" s="70" t="s">
        <v>8</v>
      </c>
      <c r="T69" s="172"/>
      <c r="U69" s="172"/>
      <c r="V69" s="172"/>
      <c r="W69" s="128">
        <v>0</v>
      </c>
      <c r="X69" s="128">
        <v>0</v>
      </c>
      <c r="Y69" s="38">
        <f t="shared" si="34"/>
        <v>0</v>
      </c>
      <c r="Z69" s="128">
        <v>0</v>
      </c>
      <c r="AA69" s="128">
        <v>0</v>
      </c>
      <c r="AB69" s="38">
        <f t="shared" si="35"/>
        <v>0</v>
      </c>
      <c r="AC69" s="38">
        <f t="shared" si="36"/>
        <v>0</v>
      </c>
      <c r="AD69" s="38">
        <f t="shared" si="37"/>
        <v>0</v>
      </c>
      <c r="AE69" s="103">
        <f t="shared" si="39"/>
        <v>0</v>
      </c>
    </row>
    <row r="70" spans="1:31" s="12" customFormat="1" ht="15" x14ac:dyDescent="0.25">
      <c r="A70" s="161"/>
      <c r="B70" s="162"/>
      <c r="C70" s="174" t="s">
        <v>43</v>
      </c>
      <c r="D70" s="174"/>
      <c r="E70" s="174"/>
      <c r="F70" s="174"/>
      <c r="G70" s="66">
        <f t="shared" ref="G70:O70" si="40">SUM(G62:G69)</f>
        <v>0</v>
      </c>
      <c r="H70" s="66">
        <f t="shared" si="40"/>
        <v>0</v>
      </c>
      <c r="I70" s="66">
        <f t="shared" si="40"/>
        <v>0</v>
      </c>
      <c r="J70" s="66">
        <f t="shared" si="40"/>
        <v>0</v>
      </c>
      <c r="K70" s="66">
        <f t="shared" si="40"/>
        <v>0</v>
      </c>
      <c r="L70" s="66">
        <f t="shared" si="40"/>
        <v>0</v>
      </c>
      <c r="M70" s="66">
        <f t="shared" si="40"/>
        <v>0</v>
      </c>
      <c r="N70" s="66">
        <f t="shared" si="40"/>
        <v>0</v>
      </c>
      <c r="O70" s="115">
        <f t="shared" si="40"/>
        <v>0</v>
      </c>
      <c r="P70" s="148"/>
      <c r="Q70" s="161"/>
      <c r="R70" s="162"/>
      <c r="S70" s="174" t="s">
        <v>43</v>
      </c>
      <c r="T70" s="174"/>
      <c r="U70" s="174"/>
      <c r="V70" s="174"/>
      <c r="W70" s="66">
        <f t="shared" ref="W70:AE70" si="41">SUM(W62:W69)</f>
        <v>0</v>
      </c>
      <c r="X70" s="66">
        <f t="shared" si="41"/>
        <v>0</v>
      </c>
      <c r="Y70" s="66">
        <f t="shared" si="41"/>
        <v>0</v>
      </c>
      <c r="Z70" s="66">
        <f t="shared" si="41"/>
        <v>0</v>
      </c>
      <c r="AA70" s="66">
        <f t="shared" si="41"/>
        <v>0</v>
      </c>
      <c r="AB70" s="66">
        <f t="shared" si="41"/>
        <v>0</v>
      </c>
      <c r="AC70" s="66">
        <f t="shared" si="41"/>
        <v>0</v>
      </c>
      <c r="AD70" s="66">
        <f t="shared" si="41"/>
        <v>0</v>
      </c>
      <c r="AE70" s="115">
        <f t="shared" si="41"/>
        <v>0</v>
      </c>
    </row>
    <row r="71" spans="1:31" s="12" customFormat="1" ht="15" x14ac:dyDescent="0.25">
      <c r="A71" s="161"/>
      <c r="B71" s="162"/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9"/>
      <c r="P71" s="148"/>
      <c r="Q71" s="161"/>
      <c r="R71" s="162"/>
      <c r="S71" s="8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109"/>
    </row>
    <row r="72" spans="1:31" s="12" customFormat="1" ht="15" x14ac:dyDescent="0.25">
      <c r="A72" s="161"/>
      <c r="B72" s="162"/>
      <c r="C72" s="170" t="s">
        <v>44</v>
      </c>
      <c r="D72" s="170"/>
      <c r="E72" s="170"/>
      <c r="F72" s="170"/>
      <c r="G72" s="32">
        <f>SUM(G51,G55,G57,G59,G70)</f>
        <v>0</v>
      </c>
      <c r="H72" s="32">
        <f t="shared" ref="H72:I72" si="42">SUM(H51,H55,H57,H59,H70)</f>
        <v>0</v>
      </c>
      <c r="I72" s="32">
        <f t="shared" si="42"/>
        <v>0</v>
      </c>
      <c r="J72" s="32">
        <f>SUM(J51,J53,J55,J57,J59,J70)</f>
        <v>0</v>
      </c>
      <c r="K72" s="32">
        <f t="shared" ref="K72:L72" si="43">SUM(K51,K53,K55,K57,K59,K70)</f>
        <v>0</v>
      </c>
      <c r="L72" s="32">
        <f t="shared" si="43"/>
        <v>0</v>
      </c>
      <c r="M72" s="32">
        <f>SUM(G72,J72)</f>
        <v>0</v>
      </c>
      <c r="N72" s="32">
        <f>SUM(H72,K72)</f>
        <v>0</v>
      </c>
      <c r="O72" s="119">
        <f>SUM(I72,N72)</f>
        <v>0</v>
      </c>
      <c r="P72" s="148"/>
      <c r="Q72" s="161"/>
      <c r="R72" s="162"/>
      <c r="S72" s="170" t="s">
        <v>44</v>
      </c>
      <c r="T72" s="170"/>
      <c r="U72" s="170"/>
      <c r="V72" s="170"/>
      <c r="W72" s="32">
        <f>SUM(W51,W55,W57,W59,W70)</f>
        <v>0</v>
      </c>
      <c r="X72" s="32">
        <f t="shared" ref="X72:Y72" si="44">SUM(X51,X55,X57,X59,X70)</f>
        <v>0</v>
      </c>
      <c r="Y72" s="32">
        <f t="shared" si="44"/>
        <v>0</v>
      </c>
      <c r="Z72" s="32">
        <f>SUM(Z51,Z53,Z55,Z57,Z59,Z70)</f>
        <v>0</v>
      </c>
      <c r="AA72" s="32">
        <f t="shared" ref="AA72:AB72" si="45">SUM(AA51,AA53,AA55,AA57,AA59,AA70)</f>
        <v>0</v>
      </c>
      <c r="AB72" s="32">
        <f t="shared" si="45"/>
        <v>0</v>
      </c>
      <c r="AC72" s="32">
        <f>SUM(W72,Z72)</f>
        <v>0</v>
      </c>
      <c r="AD72" s="32">
        <f>SUM(X72,AA72)</f>
        <v>0</v>
      </c>
      <c r="AE72" s="119">
        <f>SUM(Y72,AD72)</f>
        <v>0</v>
      </c>
    </row>
    <row r="73" spans="1:31" s="12" customFormat="1" ht="15" x14ac:dyDescent="0.25">
      <c r="A73" s="161"/>
      <c r="B73" s="162"/>
      <c r="C73" s="170" t="s">
        <v>45</v>
      </c>
      <c r="D73" s="170"/>
      <c r="E73" s="170"/>
      <c r="F73" s="170"/>
      <c r="G73" s="71"/>
      <c r="H73" s="71"/>
      <c r="I73" s="32">
        <f>IF(D8="mtdc",I77,IF(D8="TDC",I78,I79))</f>
        <v>0</v>
      </c>
      <c r="J73" s="72"/>
      <c r="K73" s="72"/>
      <c r="L73" s="32">
        <f>IF(D8="mtdc",L78,IF(D8="TDC",L78,L79))</f>
        <v>0</v>
      </c>
      <c r="M73" s="72"/>
      <c r="N73" s="72"/>
      <c r="O73" s="119">
        <f>SUM(I73,L73)</f>
        <v>0</v>
      </c>
      <c r="P73" s="148"/>
      <c r="Q73" s="161"/>
      <c r="R73" s="162"/>
      <c r="S73" s="170" t="s">
        <v>45</v>
      </c>
      <c r="T73" s="170"/>
      <c r="U73" s="170"/>
      <c r="V73" s="170"/>
      <c r="W73" s="71"/>
      <c r="X73" s="71"/>
      <c r="Y73" s="32">
        <f>IF(T8="mtdc",Y77,IF(T8="TDC",Y78,Y79))</f>
        <v>0</v>
      </c>
      <c r="Z73" s="72"/>
      <c r="AA73" s="72"/>
      <c r="AB73" s="32">
        <f>IF(T8="mtdc",AB78,IF(T8="TDC",AB78,AB79))</f>
        <v>0</v>
      </c>
      <c r="AC73" s="72"/>
      <c r="AD73" s="72"/>
      <c r="AE73" s="119">
        <f>SUM(Y73,AB73)</f>
        <v>0</v>
      </c>
    </row>
    <row r="74" spans="1:31" s="12" customFormat="1" ht="15.75" thickBot="1" x14ac:dyDescent="0.3">
      <c r="A74" s="163"/>
      <c r="B74" s="164"/>
      <c r="C74" s="171" t="s">
        <v>54</v>
      </c>
      <c r="D74" s="171"/>
      <c r="E74" s="171"/>
      <c r="F74" s="171"/>
      <c r="G74" s="120">
        <f>G72</f>
        <v>0</v>
      </c>
      <c r="H74" s="120">
        <f>H72</f>
        <v>0</v>
      </c>
      <c r="I74" s="120">
        <f>SUM(I72:I73)</f>
        <v>0</v>
      </c>
      <c r="J74" s="120">
        <f>J72</f>
        <v>0</v>
      </c>
      <c r="K74" s="120">
        <f>K72</f>
        <v>0</v>
      </c>
      <c r="L74" s="120">
        <f>SUM(L72:L73)</f>
        <v>0</v>
      </c>
      <c r="M74" s="120">
        <f>SUM(G74,J74)</f>
        <v>0</v>
      </c>
      <c r="N74" s="120">
        <f>SUM(H74,K74)</f>
        <v>0</v>
      </c>
      <c r="O74" s="121">
        <f>SUM(I74,L74)</f>
        <v>0</v>
      </c>
      <c r="P74" s="148"/>
      <c r="Q74" s="163"/>
      <c r="R74" s="164"/>
      <c r="S74" s="171" t="s">
        <v>54</v>
      </c>
      <c r="T74" s="171"/>
      <c r="U74" s="171"/>
      <c r="V74" s="171"/>
      <c r="W74" s="120">
        <f>W72</f>
        <v>0</v>
      </c>
      <c r="X74" s="120">
        <f>X72</f>
        <v>0</v>
      </c>
      <c r="Y74" s="120">
        <f>SUM(Y72:Y73)</f>
        <v>0</v>
      </c>
      <c r="Z74" s="120">
        <f>Z72</f>
        <v>0</v>
      </c>
      <c r="AA74" s="120">
        <f>AA72</f>
        <v>0</v>
      </c>
      <c r="AB74" s="120">
        <f>SUM(AB72:AB73)</f>
        <v>0</v>
      </c>
      <c r="AC74" s="120">
        <f>SUM(W74,Z74)</f>
        <v>0</v>
      </c>
      <c r="AD74" s="120">
        <f>SUM(X74,AA74)</f>
        <v>0</v>
      </c>
      <c r="AE74" s="121">
        <f>SUM(Y74,AB74)</f>
        <v>0</v>
      </c>
    </row>
    <row r="75" spans="1:31" s="12" customFormat="1" ht="15" x14ac:dyDescent="0.25">
      <c r="C75" s="1"/>
      <c r="D75" s="1"/>
      <c r="E75" s="122"/>
      <c r="F75" s="1"/>
      <c r="G75" s="11"/>
      <c r="H75" s="11"/>
      <c r="I75" s="11"/>
      <c r="J75" s="11"/>
      <c r="K75" s="11"/>
      <c r="L75" s="11"/>
      <c r="M75" s="11"/>
      <c r="N75" s="11"/>
      <c r="O75" s="11"/>
    </row>
    <row r="76" spans="1:31" s="12" customFormat="1" ht="15" x14ac:dyDescent="0.25"/>
    <row r="77" spans="1:31" s="12" customFormat="1" ht="15" hidden="1" x14ac:dyDescent="0.25">
      <c r="A77" t="s">
        <v>46</v>
      </c>
      <c r="B77" s="5">
        <v>0.31</v>
      </c>
      <c r="C77" s="175" t="s">
        <v>48</v>
      </c>
      <c r="D77" s="175"/>
      <c r="E77" s="175"/>
      <c r="F77" s="175"/>
      <c r="I77" s="11">
        <f>SUM(I72-I59)*B77</f>
        <v>0</v>
      </c>
      <c r="L77" s="11">
        <f>SUM(L72-L59-L53)*B78</f>
        <v>0</v>
      </c>
      <c r="O77" s="11">
        <f>SUM(I77,L77)</f>
        <v>0</v>
      </c>
      <c r="Q77" s="175" t="s">
        <v>48</v>
      </c>
      <c r="R77" s="175"/>
      <c r="S77" s="175"/>
      <c r="T77" s="175"/>
      <c r="W77" s="11">
        <f>SUM(W72-W59)*P77</f>
        <v>0</v>
      </c>
      <c r="Z77" s="11">
        <f>SUM(Z72-Z59-Z53)*P78</f>
        <v>0</v>
      </c>
      <c r="AC77" s="11">
        <f>SUM(W77,Z77)</f>
        <v>0</v>
      </c>
    </row>
    <row r="78" spans="1:31" s="12" customFormat="1" ht="15" hidden="1" x14ac:dyDescent="0.25">
      <c r="A78" t="s">
        <v>47</v>
      </c>
      <c r="B78" s="31">
        <v>0.46</v>
      </c>
      <c r="C78" s="175" t="s">
        <v>49</v>
      </c>
      <c r="D78" s="175"/>
      <c r="E78" s="175"/>
      <c r="F78" s="175"/>
      <c r="I78" s="11">
        <f>I72*B77</f>
        <v>0</v>
      </c>
      <c r="L78" s="13">
        <f>L72*B78</f>
        <v>0</v>
      </c>
      <c r="O78" s="11">
        <f t="shared" ref="O78:O79" si="46">SUM(I78,L78)</f>
        <v>0</v>
      </c>
      <c r="Q78" s="175" t="s">
        <v>49</v>
      </c>
      <c r="R78" s="175"/>
      <c r="S78" s="175"/>
      <c r="T78" s="175"/>
      <c r="W78" s="11">
        <f>W72*P77</f>
        <v>0</v>
      </c>
      <c r="Z78" s="13">
        <f>Z72*P78</f>
        <v>0</v>
      </c>
      <c r="AC78" s="11">
        <f t="shared" ref="AC78:AC79" si="47">SUM(W78,Z78)</f>
        <v>0</v>
      </c>
    </row>
    <row r="79" spans="1:31" s="12" customFormat="1" ht="15" hidden="1" x14ac:dyDescent="0.25">
      <c r="A79" t="s">
        <v>50</v>
      </c>
      <c r="B79" s="5">
        <f>F8</f>
        <v>0.31</v>
      </c>
      <c r="C79" s="175" t="s">
        <v>51</v>
      </c>
      <c r="D79" s="175"/>
      <c r="E79" s="175"/>
      <c r="F79" s="175"/>
      <c r="I79" s="11">
        <f>I72*B79</f>
        <v>0</v>
      </c>
      <c r="L79" s="13">
        <f>L72*B79</f>
        <v>0</v>
      </c>
      <c r="O79" s="11">
        <f t="shared" si="46"/>
        <v>0</v>
      </c>
      <c r="Q79" s="175" t="s">
        <v>51</v>
      </c>
      <c r="R79" s="175"/>
      <c r="S79" s="175"/>
      <c r="T79" s="175"/>
      <c r="W79" s="11">
        <f>W72*P79</f>
        <v>0</v>
      </c>
      <c r="Z79" s="13">
        <f>Z72*P79</f>
        <v>0</v>
      </c>
      <c r="AC79" s="11">
        <f t="shared" si="47"/>
        <v>0</v>
      </c>
    </row>
    <row r="80" spans="1:31" s="12" customFormat="1" ht="15" x14ac:dyDescent="0.25">
      <c r="A80"/>
      <c r="B80" s="5"/>
      <c r="C80" s="143"/>
      <c r="D80" s="143"/>
      <c r="E80" s="143"/>
      <c r="F80" s="143"/>
      <c r="I80" s="11"/>
      <c r="L80" s="13"/>
      <c r="O80" s="11"/>
      <c r="Q80" s="143"/>
      <c r="R80" s="143"/>
      <c r="S80" s="143"/>
      <c r="T80" s="143"/>
      <c r="W80" s="11"/>
      <c r="Z80" s="13"/>
      <c r="AC80" s="11"/>
    </row>
    <row r="81" spans="1:29" s="12" customFormat="1" ht="15" x14ac:dyDescent="0.25">
      <c r="A81"/>
      <c r="B81" s="5"/>
      <c r="C81" s="143"/>
      <c r="D81" s="143"/>
      <c r="E81" s="143"/>
      <c r="F81" s="143"/>
      <c r="I81" s="11"/>
      <c r="L81" s="13"/>
      <c r="O81" s="11"/>
      <c r="Q81" s="143"/>
      <c r="R81" s="143"/>
      <c r="S81" s="143"/>
      <c r="T81" s="143"/>
      <c r="W81" s="11"/>
      <c r="Z81" s="13"/>
      <c r="AC81" s="11"/>
    </row>
    <row r="82" spans="1:29" s="12" customFormat="1" ht="15.75" thickBot="1" x14ac:dyDescent="0.3">
      <c r="A82"/>
      <c r="B82" s="5"/>
      <c r="C82" s="143"/>
      <c r="D82" s="143"/>
      <c r="E82" s="143"/>
      <c r="F82" s="143"/>
      <c r="I82" s="11"/>
      <c r="L82" s="13"/>
      <c r="O82" s="11"/>
      <c r="Q82" s="143"/>
      <c r="R82" s="143"/>
      <c r="S82" s="143"/>
      <c r="T82" s="143"/>
      <c r="W82" s="11"/>
      <c r="Z82" s="13"/>
      <c r="AC82" s="11"/>
    </row>
    <row r="83" spans="1:29" s="12" customFormat="1" ht="15" x14ac:dyDescent="0.25">
      <c r="A83"/>
      <c r="B83" s="5"/>
      <c r="C83" s="212" t="s">
        <v>60</v>
      </c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4"/>
      <c r="Q83" s="143"/>
      <c r="R83" s="143"/>
      <c r="S83" s="143"/>
      <c r="T83" s="143"/>
      <c r="W83" s="11"/>
      <c r="Z83" s="13"/>
      <c r="AC83" s="11"/>
    </row>
    <row r="84" spans="1:29" s="12" customFormat="1" ht="15.75" thickBot="1" x14ac:dyDescent="0.3">
      <c r="A84"/>
      <c r="B84" s="5"/>
      <c r="C84" s="215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7"/>
      <c r="Q84" s="143"/>
      <c r="R84" s="143"/>
      <c r="S84" s="143"/>
      <c r="T84" s="143"/>
      <c r="W84" s="11"/>
      <c r="Z84" s="13"/>
      <c r="AC84" s="11"/>
    </row>
    <row r="85" spans="1:29" s="12" customFormat="1" ht="15" x14ac:dyDescent="0.25">
      <c r="C85" s="150"/>
      <c r="D85" s="151"/>
      <c r="E85" s="151"/>
      <c r="F85" s="152"/>
      <c r="G85" s="167" t="s">
        <v>3</v>
      </c>
      <c r="H85" s="168"/>
      <c r="I85" s="169"/>
      <c r="J85" s="167" t="s">
        <v>2</v>
      </c>
      <c r="K85" s="168"/>
      <c r="L85" s="169"/>
      <c r="M85" s="167" t="s">
        <v>13</v>
      </c>
      <c r="N85" s="168"/>
      <c r="O85" s="173"/>
    </row>
    <row r="86" spans="1:29" s="12" customFormat="1" ht="15" x14ac:dyDescent="0.25">
      <c r="C86" s="179" t="s">
        <v>31</v>
      </c>
      <c r="D86" s="179"/>
      <c r="E86" s="179"/>
      <c r="F86" s="179"/>
      <c r="G86" s="66">
        <f t="shared" ref="G86:O86" si="48">SUM(G51,W51)</f>
        <v>0</v>
      </c>
      <c r="H86" s="66">
        <f t="shared" si="48"/>
        <v>0</v>
      </c>
      <c r="I86" s="66">
        <f t="shared" si="48"/>
        <v>0</v>
      </c>
      <c r="J86" s="66">
        <f t="shared" si="48"/>
        <v>0</v>
      </c>
      <c r="K86" s="66">
        <f t="shared" si="48"/>
        <v>0</v>
      </c>
      <c r="L86" s="66">
        <f t="shared" si="48"/>
        <v>0</v>
      </c>
      <c r="M86" s="66">
        <f t="shared" si="48"/>
        <v>0</v>
      </c>
      <c r="N86" s="66">
        <f t="shared" si="48"/>
        <v>0</v>
      </c>
      <c r="O86" s="66">
        <f t="shared" si="48"/>
        <v>0</v>
      </c>
    </row>
    <row r="87" spans="1:29" s="12" customFormat="1" ht="15" x14ac:dyDescent="0.25">
      <c r="C87" s="29"/>
      <c r="D87" s="30"/>
      <c r="E87" s="30"/>
      <c r="F87" s="30"/>
      <c r="G87" s="29"/>
      <c r="H87" s="30"/>
      <c r="I87" s="30"/>
      <c r="J87" s="29"/>
      <c r="K87" s="30"/>
      <c r="L87" s="30"/>
      <c r="M87" s="29"/>
      <c r="N87" s="30"/>
      <c r="O87" s="117"/>
    </row>
    <row r="88" spans="1:29" s="12" customFormat="1" ht="15" x14ac:dyDescent="0.25">
      <c r="C88" s="183" t="s">
        <v>42</v>
      </c>
      <c r="D88" s="183"/>
      <c r="E88" s="183"/>
      <c r="F88" s="183"/>
      <c r="G88" s="67"/>
      <c r="H88" s="67"/>
      <c r="I88" s="67"/>
      <c r="J88" s="135">
        <f t="shared" ref="J88:O88" si="49">SUM(J53,Z53)</f>
        <v>0</v>
      </c>
      <c r="K88" s="135">
        <f t="shared" si="49"/>
        <v>0</v>
      </c>
      <c r="L88" s="145">
        <f t="shared" si="49"/>
        <v>0</v>
      </c>
      <c r="M88" s="145">
        <f t="shared" si="49"/>
        <v>0</v>
      </c>
      <c r="N88" s="145">
        <f t="shared" si="49"/>
        <v>0</v>
      </c>
      <c r="O88" s="145">
        <f t="shared" si="49"/>
        <v>0</v>
      </c>
    </row>
    <row r="89" spans="1:29" s="12" customFormat="1" ht="15" x14ac:dyDescent="0.25">
      <c r="C89" s="8"/>
      <c r="D89" s="9"/>
      <c r="E89" s="9"/>
      <c r="F89" s="9"/>
      <c r="G89" s="8"/>
      <c r="H89" s="9"/>
      <c r="I89" s="9"/>
      <c r="J89" s="8"/>
      <c r="K89" s="9"/>
      <c r="L89" s="30"/>
      <c r="M89" s="29"/>
      <c r="N89" s="30"/>
      <c r="O89" s="117"/>
    </row>
    <row r="90" spans="1:29" s="12" customFormat="1" ht="15" x14ac:dyDescent="0.25">
      <c r="C90" s="174" t="s">
        <v>35</v>
      </c>
      <c r="D90" s="174"/>
      <c r="E90" s="174"/>
      <c r="F90" s="174"/>
      <c r="G90" s="135">
        <f t="shared" ref="G90:O90" si="50">SUM(G55,W55)</f>
        <v>0</v>
      </c>
      <c r="H90" s="135">
        <f t="shared" si="50"/>
        <v>0</v>
      </c>
      <c r="I90" s="145">
        <f t="shared" si="50"/>
        <v>0</v>
      </c>
      <c r="J90" s="135">
        <f t="shared" si="50"/>
        <v>0</v>
      </c>
      <c r="K90" s="135">
        <f t="shared" si="50"/>
        <v>0</v>
      </c>
      <c r="L90" s="145">
        <f t="shared" si="50"/>
        <v>0</v>
      </c>
      <c r="M90" s="145">
        <f t="shared" si="50"/>
        <v>0</v>
      </c>
      <c r="N90" s="145">
        <f t="shared" si="50"/>
        <v>0</v>
      </c>
      <c r="O90" s="145">
        <f t="shared" si="50"/>
        <v>0</v>
      </c>
    </row>
    <row r="91" spans="1:29" s="12" customFormat="1" ht="15" x14ac:dyDescent="0.25">
      <c r="C91" s="36"/>
      <c r="D91" s="37"/>
      <c r="E91" s="37"/>
      <c r="F91" s="37"/>
      <c r="G91" s="6"/>
      <c r="H91" s="7"/>
      <c r="I91" s="146"/>
      <c r="J91" s="6"/>
      <c r="K91" s="7"/>
      <c r="L91" s="146"/>
      <c r="M91" s="29"/>
      <c r="N91" s="30"/>
      <c r="O91" s="117"/>
    </row>
    <row r="92" spans="1:29" s="12" customFormat="1" ht="15" x14ac:dyDescent="0.25">
      <c r="C92" s="174" t="s">
        <v>36</v>
      </c>
      <c r="D92" s="174"/>
      <c r="E92" s="174"/>
      <c r="F92" s="174"/>
      <c r="G92" s="135">
        <f t="shared" ref="G92:O92" si="51">SUM(G57,W57)</f>
        <v>0</v>
      </c>
      <c r="H92" s="135">
        <f t="shared" si="51"/>
        <v>0</v>
      </c>
      <c r="I92" s="145">
        <f t="shared" si="51"/>
        <v>0</v>
      </c>
      <c r="J92" s="135">
        <f t="shared" si="51"/>
        <v>0</v>
      </c>
      <c r="K92" s="135">
        <f t="shared" si="51"/>
        <v>0</v>
      </c>
      <c r="L92" s="145">
        <f t="shared" si="51"/>
        <v>0</v>
      </c>
      <c r="M92" s="145">
        <f t="shared" si="51"/>
        <v>0</v>
      </c>
      <c r="N92" s="145">
        <f t="shared" si="51"/>
        <v>0</v>
      </c>
      <c r="O92" s="145">
        <f t="shared" si="51"/>
        <v>0</v>
      </c>
    </row>
    <row r="93" spans="1:29" s="12" customFormat="1" ht="15" x14ac:dyDescent="0.25">
      <c r="C93" s="36"/>
      <c r="D93" s="37"/>
      <c r="E93" s="37"/>
      <c r="F93" s="37"/>
      <c r="G93" s="6"/>
      <c r="H93" s="7"/>
      <c r="I93" s="146"/>
      <c r="J93" s="6"/>
      <c r="K93" s="7"/>
      <c r="L93" s="146"/>
      <c r="M93" s="29"/>
      <c r="N93" s="30"/>
      <c r="O93" s="117"/>
    </row>
    <row r="94" spans="1:29" s="12" customFormat="1" ht="15" x14ac:dyDescent="0.25">
      <c r="C94" s="174" t="s">
        <v>37</v>
      </c>
      <c r="D94" s="174"/>
      <c r="E94" s="174"/>
      <c r="F94" s="174"/>
      <c r="G94" s="135">
        <f t="shared" ref="G94:O94" si="52">SUM(G59,W59)</f>
        <v>0</v>
      </c>
      <c r="H94" s="135">
        <f t="shared" si="52"/>
        <v>0</v>
      </c>
      <c r="I94" s="145">
        <f t="shared" si="52"/>
        <v>0</v>
      </c>
      <c r="J94" s="135">
        <f t="shared" si="52"/>
        <v>0</v>
      </c>
      <c r="K94" s="135">
        <f t="shared" si="52"/>
        <v>0</v>
      </c>
      <c r="L94" s="145">
        <f t="shared" si="52"/>
        <v>0</v>
      </c>
      <c r="M94" s="145">
        <f t="shared" si="52"/>
        <v>0</v>
      </c>
      <c r="N94" s="145">
        <f t="shared" si="52"/>
        <v>0</v>
      </c>
      <c r="O94" s="145">
        <f t="shared" si="52"/>
        <v>0</v>
      </c>
    </row>
    <row r="95" spans="1:29" s="12" customFormat="1" ht="15" x14ac:dyDescent="0.25">
      <c r="C95" s="8"/>
      <c r="D95" s="9"/>
      <c r="E95" s="9"/>
      <c r="F95" s="9"/>
      <c r="G95" s="8"/>
      <c r="H95" s="9"/>
      <c r="I95" s="9"/>
      <c r="J95" s="29"/>
      <c r="K95" s="30"/>
      <c r="L95" s="9"/>
      <c r="M95" s="8"/>
      <c r="N95" s="9"/>
      <c r="O95" s="109"/>
    </row>
    <row r="96" spans="1:29" s="12" customFormat="1" ht="15" x14ac:dyDescent="0.25">
      <c r="C96" s="180" t="s">
        <v>38</v>
      </c>
      <c r="D96" s="181"/>
      <c r="E96" s="181"/>
      <c r="F96" s="182"/>
      <c r="G96" s="8"/>
      <c r="H96" s="9"/>
      <c r="I96" s="9"/>
      <c r="J96" s="8"/>
      <c r="K96" s="9"/>
      <c r="L96" s="9"/>
      <c r="M96" s="8"/>
      <c r="N96" s="9"/>
      <c r="O96" s="109"/>
    </row>
    <row r="97" spans="3:15" s="12" customFormat="1" ht="15" x14ac:dyDescent="0.25">
      <c r="C97" s="176" t="s">
        <v>39</v>
      </c>
      <c r="D97" s="176"/>
      <c r="E97" s="176"/>
      <c r="F97" s="176"/>
      <c r="G97" s="135">
        <f t="shared" ref="G97:H104" si="53">SUM(G62,W62)</f>
        <v>0</v>
      </c>
      <c r="H97" s="135">
        <f t="shared" si="53"/>
        <v>0</v>
      </c>
      <c r="I97" s="38">
        <f>SUM(G97,H97)</f>
        <v>0</v>
      </c>
      <c r="J97" s="135">
        <f t="shared" ref="J97:K104" si="54">SUM(J62,Z62)</f>
        <v>0</v>
      </c>
      <c r="K97" s="135">
        <f t="shared" si="54"/>
        <v>0</v>
      </c>
      <c r="L97" s="38">
        <f>SUM(J97,K97)</f>
        <v>0</v>
      </c>
      <c r="M97" s="38">
        <f>SUM(G97,J97)</f>
        <v>0</v>
      </c>
      <c r="N97" s="38">
        <f>SUM(H97,K97)</f>
        <v>0</v>
      </c>
      <c r="O97" s="103">
        <f>SUM(I97,L97)</f>
        <v>0</v>
      </c>
    </row>
    <row r="98" spans="3:15" s="12" customFormat="1" ht="15" x14ac:dyDescent="0.25">
      <c r="C98" s="176" t="s">
        <v>40</v>
      </c>
      <c r="D98" s="176"/>
      <c r="E98" s="176"/>
      <c r="F98" s="176"/>
      <c r="G98" s="135">
        <f t="shared" si="53"/>
        <v>0</v>
      </c>
      <c r="H98" s="135">
        <f t="shared" si="53"/>
        <v>0</v>
      </c>
      <c r="I98" s="38">
        <f t="shared" ref="I98:I104" si="55">SUM(G98,H98)</f>
        <v>0</v>
      </c>
      <c r="J98" s="135">
        <f t="shared" si="54"/>
        <v>0</v>
      </c>
      <c r="K98" s="135">
        <f t="shared" si="54"/>
        <v>0</v>
      </c>
      <c r="L98" s="38">
        <f t="shared" ref="L98:L104" si="56">SUM(J98,K98)</f>
        <v>0</v>
      </c>
      <c r="M98" s="38">
        <f t="shared" ref="M98:M104" si="57">SUM(G98,J98)</f>
        <v>0</v>
      </c>
      <c r="N98" s="38">
        <f t="shared" ref="N98:N104" si="58">SUM(H98,K98)</f>
        <v>0</v>
      </c>
      <c r="O98" s="103">
        <f>SUM(I98,L98)</f>
        <v>0</v>
      </c>
    </row>
    <row r="99" spans="3:15" s="12" customFormat="1" ht="15" x14ac:dyDescent="0.25">
      <c r="C99" s="176" t="s">
        <v>41</v>
      </c>
      <c r="D99" s="176"/>
      <c r="E99" s="176"/>
      <c r="F99" s="176"/>
      <c r="G99" s="135">
        <f t="shared" si="53"/>
        <v>0</v>
      </c>
      <c r="H99" s="135">
        <f t="shared" si="53"/>
        <v>0</v>
      </c>
      <c r="I99" s="38">
        <f t="shared" si="55"/>
        <v>0</v>
      </c>
      <c r="J99" s="135">
        <f t="shared" si="54"/>
        <v>0</v>
      </c>
      <c r="K99" s="135">
        <f t="shared" si="54"/>
        <v>0</v>
      </c>
      <c r="L99" s="38">
        <f t="shared" si="56"/>
        <v>0</v>
      </c>
      <c r="M99" s="38">
        <f t="shared" si="57"/>
        <v>0</v>
      </c>
      <c r="N99" s="38">
        <f t="shared" si="58"/>
        <v>0</v>
      </c>
      <c r="O99" s="103">
        <f t="shared" ref="O99:O104" si="59">SUM(I99,L99)</f>
        <v>0</v>
      </c>
    </row>
    <row r="100" spans="3:15" s="12" customFormat="1" ht="15" x14ac:dyDescent="0.25">
      <c r="C100" s="70" t="s">
        <v>8</v>
      </c>
      <c r="D100" s="177"/>
      <c r="E100" s="177"/>
      <c r="F100" s="178"/>
      <c r="G100" s="135">
        <f t="shared" si="53"/>
        <v>0</v>
      </c>
      <c r="H100" s="135">
        <f t="shared" si="53"/>
        <v>0</v>
      </c>
      <c r="I100" s="38">
        <f t="shared" si="55"/>
        <v>0</v>
      </c>
      <c r="J100" s="135">
        <f t="shared" si="54"/>
        <v>0</v>
      </c>
      <c r="K100" s="135">
        <f t="shared" si="54"/>
        <v>0</v>
      </c>
      <c r="L100" s="38">
        <f t="shared" si="56"/>
        <v>0</v>
      </c>
      <c r="M100" s="38">
        <f t="shared" si="57"/>
        <v>0</v>
      </c>
      <c r="N100" s="38">
        <f t="shared" si="58"/>
        <v>0</v>
      </c>
      <c r="O100" s="103">
        <f t="shared" si="59"/>
        <v>0</v>
      </c>
    </row>
    <row r="101" spans="3:15" s="12" customFormat="1" ht="15" x14ac:dyDescent="0.25">
      <c r="C101" s="70" t="s">
        <v>8</v>
      </c>
      <c r="D101" s="172"/>
      <c r="E101" s="172"/>
      <c r="F101" s="172"/>
      <c r="G101" s="135">
        <f t="shared" si="53"/>
        <v>0</v>
      </c>
      <c r="H101" s="135">
        <f t="shared" si="53"/>
        <v>0</v>
      </c>
      <c r="I101" s="38">
        <f t="shared" si="55"/>
        <v>0</v>
      </c>
      <c r="J101" s="135">
        <f t="shared" si="54"/>
        <v>0</v>
      </c>
      <c r="K101" s="135">
        <f t="shared" si="54"/>
        <v>0</v>
      </c>
      <c r="L101" s="38">
        <f t="shared" si="56"/>
        <v>0</v>
      </c>
      <c r="M101" s="38">
        <f t="shared" si="57"/>
        <v>0</v>
      </c>
      <c r="N101" s="38">
        <f t="shared" si="58"/>
        <v>0</v>
      </c>
      <c r="O101" s="103">
        <f t="shared" si="59"/>
        <v>0</v>
      </c>
    </row>
    <row r="102" spans="3:15" s="12" customFormat="1" ht="15" x14ac:dyDescent="0.25">
      <c r="C102" s="70" t="s">
        <v>8</v>
      </c>
      <c r="D102" s="172"/>
      <c r="E102" s="172"/>
      <c r="F102" s="172"/>
      <c r="G102" s="135">
        <f t="shared" si="53"/>
        <v>0</v>
      </c>
      <c r="H102" s="135">
        <f t="shared" si="53"/>
        <v>0</v>
      </c>
      <c r="I102" s="38">
        <f t="shared" si="55"/>
        <v>0</v>
      </c>
      <c r="J102" s="135">
        <f t="shared" si="54"/>
        <v>0</v>
      </c>
      <c r="K102" s="135">
        <f t="shared" si="54"/>
        <v>0</v>
      </c>
      <c r="L102" s="38">
        <f t="shared" si="56"/>
        <v>0</v>
      </c>
      <c r="M102" s="38">
        <f t="shared" si="57"/>
        <v>0</v>
      </c>
      <c r="N102" s="38">
        <f t="shared" si="58"/>
        <v>0</v>
      </c>
      <c r="O102" s="103">
        <f t="shared" si="59"/>
        <v>0</v>
      </c>
    </row>
    <row r="103" spans="3:15" s="12" customFormat="1" ht="15" x14ac:dyDescent="0.25">
      <c r="C103" s="70" t="s">
        <v>8</v>
      </c>
      <c r="D103" s="172"/>
      <c r="E103" s="172"/>
      <c r="F103" s="172"/>
      <c r="G103" s="135">
        <f t="shared" si="53"/>
        <v>0</v>
      </c>
      <c r="H103" s="135">
        <f t="shared" si="53"/>
        <v>0</v>
      </c>
      <c r="I103" s="38">
        <f t="shared" si="55"/>
        <v>0</v>
      </c>
      <c r="J103" s="135">
        <f t="shared" si="54"/>
        <v>0</v>
      </c>
      <c r="K103" s="135">
        <f t="shared" si="54"/>
        <v>0</v>
      </c>
      <c r="L103" s="38">
        <f t="shared" si="56"/>
        <v>0</v>
      </c>
      <c r="M103" s="38">
        <f t="shared" si="57"/>
        <v>0</v>
      </c>
      <c r="N103" s="38">
        <f t="shared" si="58"/>
        <v>0</v>
      </c>
      <c r="O103" s="103">
        <f t="shared" si="59"/>
        <v>0</v>
      </c>
    </row>
    <row r="104" spans="3:15" s="12" customFormat="1" ht="15" x14ac:dyDescent="0.25">
      <c r="C104" s="70" t="s">
        <v>8</v>
      </c>
      <c r="D104" s="172"/>
      <c r="E104" s="172"/>
      <c r="F104" s="172"/>
      <c r="G104" s="135">
        <f t="shared" si="53"/>
        <v>0</v>
      </c>
      <c r="H104" s="135">
        <f t="shared" si="53"/>
        <v>0</v>
      </c>
      <c r="I104" s="38">
        <f t="shared" si="55"/>
        <v>0</v>
      </c>
      <c r="J104" s="135">
        <f t="shared" si="54"/>
        <v>0</v>
      </c>
      <c r="K104" s="135">
        <f t="shared" si="54"/>
        <v>0</v>
      </c>
      <c r="L104" s="38">
        <f t="shared" si="56"/>
        <v>0</v>
      </c>
      <c r="M104" s="38">
        <f t="shared" si="57"/>
        <v>0</v>
      </c>
      <c r="N104" s="38">
        <f t="shared" si="58"/>
        <v>0</v>
      </c>
      <c r="O104" s="103">
        <f t="shared" si="59"/>
        <v>0</v>
      </c>
    </row>
    <row r="105" spans="3:15" s="12" customFormat="1" ht="15" x14ac:dyDescent="0.25">
      <c r="C105" s="174" t="s">
        <v>43</v>
      </c>
      <c r="D105" s="174"/>
      <c r="E105" s="174"/>
      <c r="F105" s="174"/>
      <c r="G105" s="66">
        <f t="shared" ref="G105:O105" si="60">SUM(G97:G104)</f>
        <v>0</v>
      </c>
      <c r="H105" s="66">
        <f t="shared" si="60"/>
        <v>0</v>
      </c>
      <c r="I105" s="66">
        <f t="shared" si="60"/>
        <v>0</v>
      </c>
      <c r="J105" s="66">
        <f t="shared" si="60"/>
        <v>0</v>
      </c>
      <c r="K105" s="66">
        <f t="shared" si="60"/>
        <v>0</v>
      </c>
      <c r="L105" s="66">
        <f t="shared" si="60"/>
        <v>0</v>
      </c>
      <c r="M105" s="66">
        <f t="shared" si="60"/>
        <v>0</v>
      </c>
      <c r="N105" s="66">
        <f t="shared" si="60"/>
        <v>0</v>
      </c>
      <c r="O105" s="115">
        <f t="shared" si="60"/>
        <v>0</v>
      </c>
    </row>
    <row r="106" spans="3:15" s="12" customFormat="1" ht="15" x14ac:dyDescent="0.25"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109"/>
    </row>
    <row r="107" spans="3:15" s="12" customFormat="1" ht="15" x14ac:dyDescent="0.25">
      <c r="C107" s="170" t="s">
        <v>44</v>
      </c>
      <c r="D107" s="170"/>
      <c r="E107" s="170"/>
      <c r="F107" s="170"/>
      <c r="G107" s="32">
        <f>SUM(G86,G90,G92,G94,G105)</f>
        <v>0</v>
      </c>
      <c r="H107" s="32">
        <f t="shared" ref="H107:I107" si="61">SUM(H86,H90,H92,H94,H105)</f>
        <v>0</v>
      </c>
      <c r="I107" s="32">
        <f t="shared" si="61"/>
        <v>0</v>
      </c>
      <c r="J107" s="32">
        <f>SUM(J86,J88,J90,J92,J94,J105)</f>
        <v>0</v>
      </c>
      <c r="K107" s="32">
        <f t="shared" ref="K107:L107" si="62">SUM(K86,K88,K90,K92,K94,K105)</f>
        <v>0</v>
      </c>
      <c r="L107" s="32">
        <f t="shared" si="62"/>
        <v>0</v>
      </c>
      <c r="M107" s="32">
        <f>SUM(G107,J107)</f>
        <v>0</v>
      </c>
      <c r="N107" s="32">
        <f>SUM(H107,K107)</f>
        <v>0</v>
      </c>
      <c r="O107" s="119">
        <f>SUM(I107,N107)</f>
        <v>0</v>
      </c>
    </row>
    <row r="108" spans="3:15" s="12" customFormat="1" ht="15" x14ac:dyDescent="0.25">
      <c r="C108" s="170" t="s">
        <v>45</v>
      </c>
      <c r="D108" s="170"/>
      <c r="E108" s="170"/>
      <c r="F108" s="170"/>
      <c r="G108" s="71"/>
      <c r="H108" s="71"/>
      <c r="I108" s="32">
        <f>SUM(I73,Y73)</f>
        <v>0</v>
      </c>
      <c r="J108" s="72"/>
      <c r="K108" s="72"/>
      <c r="L108" s="32">
        <f>SUM(L73,AB73)</f>
        <v>0</v>
      </c>
      <c r="M108" s="72"/>
      <c r="N108" s="72"/>
      <c r="O108" s="32">
        <f>SUM(O73,AE73)</f>
        <v>0</v>
      </c>
    </row>
    <row r="109" spans="3:15" s="12" customFormat="1" ht="15.75" thickBot="1" x14ac:dyDescent="0.3">
      <c r="C109" s="171" t="s">
        <v>54</v>
      </c>
      <c r="D109" s="171"/>
      <c r="E109" s="171"/>
      <c r="F109" s="171"/>
      <c r="G109" s="120">
        <f>G107</f>
        <v>0</v>
      </c>
      <c r="H109" s="120">
        <f>H107</f>
        <v>0</v>
      </c>
      <c r="I109" s="120">
        <f>SUM(I107:I108)</f>
        <v>0</v>
      </c>
      <c r="J109" s="120">
        <f>J107</f>
        <v>0</v>
      </c>
      <c r="K109" s="120">
        <f>K107</f>
        <v>0</v>
      </c>
      <c r="L109" s="120">
        <f>SUM(L107:L108)</f>
        <v>0</v>
      </c>
      <c r="M109" s="120">
        <f>SUM(G109,J109)</f>
        <v>0</v>
      </c>
      <c r="N109" s="120">
        <f>SUM(H109,K109)</f>
        <v>0</v>
      </c>
      <c r="O109" s="121">
        <f>SUM(I109,L109)</f>
        <v>0</v>
      </c>
    </row>
    <row r="110" spans="3:15" s="12" customFormat="1" ht="15" x14ac:dyDescent="0.25"/>
    <row r="111" spans="3:15" s="12" customFormat="1" ht="15" x14ac:dyDescent="0.25"/>
    <row r="112" spans="3:15" s="12" customFormat="1" ht="15" x14ac:dyDescent="0.25"/>
    <row r="113" spans="3:15" s="12" customFormat="1" ht="15" x14ac:dyDescent="0.25">
      <c r="C113" s="175"/>
      <c r="D113" s="175"/>
      <c r="E113" s="175"/>
      <c r="F113" s="175"/>
      <c r="I113" s="11"/>
      <c r="L113" s="11"/>
      <c r="O113" s="11"/>
    </row>
    <row r="114" spans="3:15" s="12" customFormat="1" ht="15" x14ac:dyDescent="0.25">
      <c r="C114" s="175"/>
      <c r="D114" s="175"/>
      <c r="E114" s="175"/>
      <c r="F114" s="175"/>
      <c r="I114" s="11"/>
      <c r="L114" s="13"/>
      <c r="O114" s="11"/>
    </row>
    <row r="115" spans="3:15" s="12" customFormat="1" ht="15" x14ac:dyDescent="0.25">
      <c r="C115" s="175"/>
      <c r="D115" s="175"/>
      <c r="E115" s="175"/>
      <c r="F115" s="175"/>
      <c r="I115" s="11"/>
      <c r="L115" s="13"/>
      <c r="O115" s="11"/>
    </row>
    <row r="116" spans="3:15" s="12" customFormat="1" ht="15" x14ac:dyDescent="0.25"/>
    <row r="117" spans="3:15" s="12" customFormat="1" ht="15" x14ac:dyDescent="0.25"/>
    <row r="118" spans="3:15" s="12" customFormat="1" ht="15" x14ac:dyDescent="0.25"/>
    <row r="119" spans="3:15" s="12" customFormat="1" ht="15" x14ac:dyDescent="0.25"/>
    <row r="120" spans="3:15" s="12" customFormat="1" ht="15" x14ac:dyDescent="0.25"/>
    <row r="121" spans="3:15" s="12" customFormat="1" ht="15" x14ac:dyDescent="0.25"/>
    <row r="122" spans="3:15" s="12" customFormat="1" ht="15" x14ac:dyDescent="0.25"/>
    <row r="123" spans="3:15" s="12" customFormat="1" ht="15" x14ac:dyDescent="0.25"/>
    <row r="124" spans="3:15" s="12" customFormat="1" ht="15" x14ac:dyDescent="0.25"/>
    <row r="125" spans="3:15" s="12" customFormat="1" ht="15" x14ac:dyDescent="0.25"/>
    <row r="126" spans="3:15" s="12" customFormat="1" ht="15" x14ac:dyDescent="0.25"/>
    <row r="127" spans="3:15" s="12" customFormat="1" ht="15" x14ac:dyDescent="0.25"/>
    <row r="128" spans="3:15" s="12" customFormat="1" ht="15" x14ac:dyDescent="0.25"/>
    <row r="129" s="12" customFormat="1" ht="15" x14ac:dyDescent="0.25"/>
    <row r="130" s="12" customFormat="1" ht="15" x14ac:dyDescent="0.25"/>
    <row r="131" s="12" customFormat="1" ht="15" x14ac:dyDescent="0.25"/>
    <row r="132" s="12" customFormat="1" ht="15" x14ac:dyDescent="0.25"/>
    <row r="133" s="12" customFormat="1" ht="15" x14ac:dyDescent="0.25"/>
    <row r="134" s="12" customFormat="1" ht="15" x14ac:dyDescent="0.25"/>
    <row r="135" s="12" customFormat="1" ht="15" x14ac:dyDescent="0.25"/>
    <row r="136" s="12" customFormat="1" ht="15" x14ac:dyDescent="0.25"/>
    <row r="137" s="12" customFormat="1" ht="15" x14ac:dyDescent="0.25"/>
    <row r="138" s="12" customFormat="1" ht="15" x14ac:dyDescent="0.25"/>
    <row r="139" s="12" customFormat="1" ht="15" x14ac:dyDescent="0.25"/>
    <row r="140" s="12" customFormat="1" ht="15" x14ac:dyDescent="0.25"/>
    <row r="141" s="12" customFormat="1" ht="15" x14ac:dyDescent="0.25"/>
    <row r="142" s="12" customFormat="1" ht="15" x14ac:dyDescent="0.25"/>
    <row r="143" s="12" customFormat="1" ht="15" x14ac:dyDescent="0.25"/>
    <row r="144" s="12" customFormat="1" ht="15" x14ac:dyDescent="0.25"/>
    <row r="145" s="12" customFormat="1" ht="15" x14ac:dyDescent="0.25"/>
    <row r="146" s="12" customFormat="1" ht="15" x14ac:dyDescent="0.25"/>
    <row r="147" s="12" customFormat="1" ht="15" x14ac:dyDescent="0.25"/>
    <row r="148" s="12" customFormat="1" ht="15" x14ac:dyDescent="0.25"/>
    <row r="149" s="12" customFormat="1" ht="15" x14ac:dyDescent="0.25"/>
    <row r="150" s="12" customFormat="1" ht="15" x14ac:dyDescent="0.25"/>
    <row r="151" s="12" customFormat="1" ht="15" x14ac:dyDescent="0.25"/>
    <row r="152" s="12" customFormat="1" ht="15" x14ac:dyDescent="0.25"/>
    <row r="153" s="12" customFormat="1" ht="15" x14ac:dyDescent="0.25"/>
    <row r="154" s="12" customFormat="1" ht="15" x14ac:dyDescent="0.25"/>
    <row r="155" s="12" customFormat="1" ht="15" x14ac:dyDescent="0.25"/>
    <row r="156" s="12" customFormat="1" ht="15" x14ac:dyDescent="0.25"/>
    <row r="157" s="12" customFormat="1" ht="15" x14ac:dyDescent="0.25"/>
    <row r="158" s="12" customFormat="1" ht="15" x14ac:dyDescent="0.25"/>
    <row r="159" s="12" customFormat="1" ht="15" x14ac:dyDescent="0.25"/>
    <row r="160" s="12" customFormat="1" ht="15" x14ac:dyDescent="0.25"/>
    <row r="161" s="12" customFormat="1" ht="15" x14ac:dyDescent="0.25"/>
    <row r="162" s="12" customFormat="1" ht="15" x14ac:dyDescent="0.25"/>
    <row r="163" s="12" customFormat="1" ht="15" x14ac:dyDescent="0.25"/>
    <row r="164" s="12" customFormat="1" ht="15" x14ac:dyDescent="0.25"/>
    <row r="165" s="12" customFormat="1" ht="15" x14ac:dyDescent="0.25"/>
    <row r="166" s="12" customFormat="1" ht="15" x14ac:dyDescent="0.25"/>
    <row r="167" s="12" customFormat="1" ht="15" x14ac:dyDescent="0.25"/>
    <row r="168" s="12" customFormat="1" ht="15" x14ac:dyDescent="0.25"/>
    <row r="169" s="12" customFormat="1" ht="15" x14ac:dyDescent="0.25"/>
    <row r="170" s="12" customFormat="1" ht="15" x14ac:dyDescent="0.25"/>
    <row r="171" s="12" customFormat="1" ht="15" x14ac:dyDescent="0.25"/>
    <row r="172" s="12" customFormat="1" ht="15" x14ac:dyDescent="0.25"/>
    <row r="173" s="12" customFormat="1" ht="15" x14ac:dyDescent="0.25"/>
    <row r="174" s="12" customFormat="1" ht="15" x14ac:dyDescent="0.25"/>
    <row r="175" s="12" customFormat="1" ht="15" x14ac:dyDescent="0.25"/>
    <row r="176" s="12" customFormat="1" ht="15" x14ac:dyDescent="0.25"/>
    <row r="177" s="12" customFormat="1" ht="15" x14ac:dyDescent="0.25"/>
    <row r="178" s="12" customFormat="1" ht="15" x14ac:dyDescent="0.25"/>
    <row r="179" s="12" customFormat="1" ht="15" x14ac:dyDescent="0.25"/>
    <row r="180" s="12" customFormat="1" ht="15" x14ac:dyDescent="0.25"/>
    <row r="181" s="12" customFormat="1" ht="15" x14ac:dyDescent="0.25"/>
    <row r="182" s="12" customFormat="1" ht="15" x14ac:dyDescent="0.25"/>
    <row r="183" s="12" customFormat="1" ht="15" x14ac:dyDescent="0.25"/>
    <row r="184" s="12" customFormat="1" ht="15" x14ac:dyDescent="0.25"/>
    <row r="185" s="12" customFormat="1" ht="15" x14ac:dyDescent="0.25"/>
    <row r="186" s="12" customFormat="1" ht="15" x14ac:dyDescent="0.25"/>
    <row r="187" s="12" customFormat="1" ht="15" x14ac:dyDescent="0.25"/>
    <row r="188" s="12" customFormat="1" ht="15" x14ac:dyDescent="0.25"/>
    <row r="189" s="12" customFormat="1" ht="15" x14ac:dyDescent="0.25"/>
    <row r="190" s="12" customFormat="1" ht="15" x14ac:dyDescent="0.25"/>
    <row r="191" s="12" customFormat="1" ht="15" x14ac:dyDescent="0.25"/>
    <row r="192" s="12" customFormat="1" ht="15" x14ac:dyDescent="0.25"/>
    <row r="193" s="12" customFormat="1" ht="15" x14ac:dyDescent="0.25"/>
    <row r="194" s="12" customFormat="1" ht="15" x14ac:dyDescent="0.25"/>
    <row r="195" s="12" customFormat="1" ht="15" x14ac:dyDescent="0.25"/>
    <row r="196" s="12" customFormat="1" ht="15" x14ac:dyDescent="0.25"/>
    <row r="197" s="12" customFormat="1" ht="15" x14ac:dyDescent="0.25"/>
    <row r="198" s="12" customFormat="1" ht="15" x14ac:dyDescent="0.25"/>
    <row r="199" s="12" customFormat="1" ht="15" x14ac:dyDescent="0.25"/>
    <row r="200" s="12" customFormat="1" ht="15" x14ac:dyDescent="0.25"/>
    <row r="201" s="12" customFormat="1" ht="15" x14ac:dyDescent="0.25"/>
    <row r="202" s="12" customFormat="1" ht="15" x14ac:dyDescent="0.25"/>
    <row r="203" s="12" customFormat="1" ht="15" x14ac:dyDescent="0.25"/>
    <row r="204" s="12" customFormat="1" ht="15" x14ac:dyDescent="0.25"/>
    <row r="205" s="12" customFormat="1" ht="15" x14ac:dyDescent="0.25"/>
    <row r="206" s="12" customFormat="1" ht="15" x14ac:dyDescent="0.25"/>
    <row r="207" s="12" customFormat="1" ht="15" x14ac:dyDescent="0.25"/>
    <row r="208" s="12" customFormat="1" ht="15" x14ac:dyDescent="0.25"/>
    <row r="209" s="12" customFormat="1" ht="15" x14ac:dyDescent="0.25"/>
    <row r="210" s="12" customFormat="1" ht="15" x14ac:dyDescent="0.25"/>
    <row r="211" s="12" customFormat="1" ht="15" x14ac:dyDescent="0.25"/>
    <row r="212" s="12" customFormat="1" ht="15" x14ac:dyDescent="0.25"/>
    <row r="213" s="12" customFormat="1" ht="15" x14ac:dyDescent="0.25"/>
    <row r="214" s="12" customFormat="1" ht="15" x14ac:dyDescent="0.25"/>
    <row r="215" s="12" customFormat="1" ht="15" x14ac:dyDescent="0.25"/>
    <row r="216" s="12" customFormat="1" ht="15" x14ac:dyDescent="0.25"/>
    <row r="217" s="12" customFormat="1" ht="15" x14ac:dyDescent="0.25"/>
    <row r="218" s="12" customFormat="1" ht="15" x14ac:dyDescent="0.25"/>
    <row r="219" s="12" customFormat="1" ht="15" x14ac:dyDescent="0.25"/>
    <row r="220" s="12" customFormat="1" ht="15" x14ac:dyDescent="0.25"/>
    <row r="221" s="12" customFormat="1" ht="15" x14ac:dyDescent="0.25"/>
    <row r="222" s="12" customFormat="1" ht="15" x14ac:dyDescent="0.25"/>
    <row r="223" s="12" customFormat="1" ht="15" x14ac:dyDescent="0.25"/>
    <row r="224" s="12" customFormat="1" ht="15" x14ac:dyDescent="0.25"/>
    <row r="225" s="12" customFormat="1" ht="15" x14ac:dyDescent="0.25"/>
  </sheetData>
  <mergeCells count="132">
    <mergeCell ref="C49:O49"/>
    <mergeCell ref="S49:AE49"/>
    <mergeCell ref="C113:F113"/>
    <mergeCell ref="C114:F114"/>
    <mergeCell ref="C115:F115"/>
    <mergeCell ref="C108:F108"/>
    <mergeCell ref="C109:F109"/>
    <mergeCell ref="Q77:T77"/>
    <mergeCell ref="Q78:T78"/>
    <mergeCell ref="Q79:T79"/>
    <mergeCell ref="C83:O84"/>
    <mergeCell ref="D102:F102"/>
    <mergeCell ref="D103:F103"/>
    <mergeCell ref="D104:F104"/>
    <mergeCell ref="C105:F105"/>
    <mergeCell ref="C107:F107"/>
    <mergeCell ref="C97:F97"/>
    <mergeCell ref="C98:F98"/>
    <mergeCell ref="C99:F99"/>
    <mergeCell ref="D100:F100"/>
    <mergeCell ref="D101:F101"/>
    <mergeCell ref="C88:F88"/>
    <mergeCell ref="C90:F90"/>
    <mergeCell ref="C92:F92"/>
    <mergeCell ref="C94:F94"/>
    <mergeCell ref="C96:F96"/>
    <mergeCell ref="S74:V74"/>
    <mergeCell ref="G85:I85"/>
    <mergeCell ref="J85:L85"/>
    <mergeCell ref="M85:O85"/>
    <mergeCell ref="C86:F86"/>
    <mergeCell ref="Q54:R74"/>
    <mergeCell ref="S55:V55"/>
    <mergeCell ref="S57:V57"/>
    <mergeCell ref="S59:V59"/>
    <mergeCell ref="S61:V61"/>
    <mergeCell ref="S62:V62"/>
    <mergeCell ref="S63:V63"/>
    <mergeCell ref="S64:V64"/>
    <mergeCell ref="T65:V65"/>
    <mergeCell ref="T66:V66"/>
    <mergeCell ref="T67:V67"/>
    <mergeCell ref="T68:V68"/>
    <mergeCell ref="T69:V69"/>
    <mergeCell ref="S70:V70"/>
    <mergeCell ref="S72:V72"/>
    <mergeCell ref="S73:V73"/>
    <mergeCell ref="C79:F79"/>
    <mergeCell ref="W50:Y50"/>
    <mergeCell ref="Z50:AB50"/>
    <mergeCell ref="AC50:AE50"/>
    <mergeCell ref="S51:V51"/>
    <mergeCell ref="Q53:R53"/>
    <mergeCell ref="S53:V53"/>
    <mergeCell ref="S38:V38"/>
    <mergeCell ref="S39:V39"/>
    <mergeCell ref="Q42:Q43"/>
    <mergeCell ref="S43:V43"/>
    <mergeCell ref="S44:V44"/>
    <mergeCell ref="S28:V28"/>
    <mergeCell ref="W30:Y30"/>
    <mergeCell ref="Z30:AB30"/>
    <mergeCell ref="AC30:AE30"/>
    <mergeCell ref="S37:V37"/>
    <mergeCell ref="W13:Y13"/>
    <mergeCell ref="Z13:AB13"/>
    <mergeCell ref="AC13:AE13"/>
    <mergeCell ref="S26:V26"/>
    <mergeCell ref="S27:V27"/>
    <mergeCell ref="R6:W6"/>
    <mergeCell ref="X6:Z6"/>
    <mergeCell ref="AC6:AE6"/>
    <mergeCell ref="X7:Z7"/>
    <mergeCell ref="R8:S8"/>
    <mergeCell ref="X8:Z8"/>
    <mergeCell ref="Q1:AE1"/>
    <mergeCell ref="R3:Z3"/>
    <mergeCell ref="AB3:AD3"/>
    <mergeCell ref="W5:X5"/>
    <mergeCell ref="Y5:Z5"/>
    <mergeCell ref="C44:F44"/>
    <mergeCell ref="C39:F39"/>
    <mergeCell ref="H6:J6"/>
    <mergeCell ref="H7:J7"/>
    <mergeCell ref="M13:O13"/>
    <mergeCell ref="C28:F28"/>
    <mergeCell ref="C37:F37"/>
    <mergeCell ref="B6:G6"/>
    <mergeCell ref="G13:I13"/>
    <mergeCell ref="J13:L13"/>
    <mergeCell ref="C27:F27"/>
    <mergeCell ref="C26:F26"/>
    <mergeCell ref="A1:O1"/>
    <mergeCell ref="G30:I30"/>
    <mergeCell ref="J30:L30"/>
    <mergeCell ref="M30:O30"/>
    <mergeCell ref="A42:A43"/>
    <mergeCell ref="B8:C8"/>
    <mergeCell ref="C38:F38"/>
    <mergeCell ref="M6:O6"/>
    <mergeCell ref="C43:F43"/>
    <mergeCell ref="G5:H5"/>
    <mergeCell ref="L3:N3"/>
    <mergeCell ref="B3:J3"/>
    <mergeCell ref="I5:J5"/>
    <mergeCell ref="H8:J8"/>
    <mergeCell ref="L4:N4"/>
    <mergeCell ref="C77:F77"/>
    <mergeCell ref="C78:F78"/>
    <mergeCell ref="C62:F62"/>
    <mergeCell ref="C63:F63"/>
    <mergeCell ref="C64:F64"/>
    <mergeCell ref="D65:F65"/>
    <mergeCell ref="D66:F66"/>
    <mergeCell ref="D67:F67"/>
    <mergeCell ref="C51:F51"/>
    <mergeCell ref="C55:F55"/>
    <mergeCell ref="C57:F57"/>
    <mergeCell ref="C59:F59"/>
    <mergeCell ref="C61:F61"/>
    <mergeCell ref="C53:F53"/>
    <mergeCell ref="A54:B74"/>
    <mergeCell ref="A53:B53"/>
    <mergeCell ref="G50:I50"/>
    <mergeCell ref="J50:L50"/>
    <mergeCell ref="C73:F73"/>
    <mergeCell ref="C74:F74"/>
    <mergeCell ref="D68:F68"/>
    <mergeCell ref="D69:F69"/>
    <mergeCell ref="M50:O50"/>
    <mergeCell ref="C70:F70"/>
    <mergeCell ref="C72:F72"/>
  </mergeCells>
  <conditionalFormatting sqref="D15:D25">
    <cfRule type="cellIs" dxfId="1" priority="2" operator="greaterThan">
      <formula>0</formula>
    </cfRule>
  </conditionalFormatting>
  <conditionalFormatting sqref="T15:T25">
    <cfRule type="cellIs" dxfId="0" priority="1" operator="greaterThan">
      <formula>0</formula>
    </cfRule>
  </conditionalFormatting>
  <dataValidations count="1">
    <dataValidation type="list" allowBlank="1" showInputMessage="1" showErrorMessage="1" sqref="D8:E8 T8:U8">
      <formula1>$V$7:$V$9</formula1>
    </dataValidation>
  </dataValidations>
  <pageMargins left="0.7" right="0.7" top="0.75" bottom="0.75" header="0.3" footer="0.3"/>
  <pageSetup scale="74" fitToHeight="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Q4"/>
  <sheetViews>
    <sheetView workbookViewId="0">
      <selection activeCell="Q3" sqref="Q3"/>
    </sheetView>
  </sheetViews>
  <sheetFormatPr defaultRowHeight="12" x14ac:dyDescent="0.2"/>
  <cols>
    <col min="1" max="1" width="22" style="3" customWidth="1"/>
    <col min="2" max="2" width="9.28515625" style="3" customWidth="1"/>
    <col min="3" max="16384" width="9.140625" style="3"/>
  </cols>
  <sheetData>
    <row r="1" spans="1:17" x14ac:dyDescent="0.2">
      <c r="O1" s="3" t="s">
        <v>57</v>
      </c>
      <c r="P1" s="3" t="s">
        <v>2</v>
      </c>
      <c r="Q1" s="3" t="s">
        <v>6</v>
      </c>
    </row>
    <row r="2" spans="1:17" x14ac:dyDescent="0.2">
      <c r="A2" s="4" t="s">
        <v>0</v>
      </c>
      <c r="B2" s="4"/>
      <c r="O2" s="3" t="s">
        <v>58</v>
      </c>
      <c r="P2" s="3" t="s">
        <v>3</v>
      </c>
      <c r="Q2" s="3" t="s">
        <v>7</v>
      </c>
    </row>
    <row r="3" spans="1:17" x14ac:dyDescent="0.2">
      <c r="A3" s="2" t="s">
        <v>1</v>
      </c>
      <c r="B3" s="2" t="s">
        <v>5</v>
      </c>
      <c r="C3" s="2" t="s">
        <v>4</v>
      </c>
      <c r="D3" s="2" t="s">
        <v>9</v>
      </c>
      <c r="Q3" s="3" t="s">
        <v>8</v>
      </c>
    </row>
    <row r="4" spans="1:17" x14ac:dyDescent="0.2">
      <c r="A4" s="2"/>
      <c r="B4" s="2"/>
      <c r="C4" s="2"/>
      <c r="D4" s="2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2</xdr:col>
                    <xdr:colOff>28575</xdr:colOff>
                    <xdr:row>4</xdr:row>
                    <xdr:rowOff>0</xdr:rowOff>
                  </from>
                  <to>
                    <xdr:col>3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2</xdr:col>
                    <xdr:colOff>28575</xdr:colOff>
                    <xdr:row>4</xdr:row>
                    <xdr:rowOff>0</xdr:rowOff>
                  </from>
                  <to>
                    <xdr:col>3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2</xdr:col>
                    <xdr:colOff>28575</xdr:colOff>
                    <xdr:row>4</xdr:row>
                    <xdr:rowOff>0</xdr:rowOff>
                  </from>
                  <to>
                    <xdr:col>3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>
                  <from>
                    <xdr:col>2</xdr:col>
                    <xdr:colOff>28575</xdr:colOff>
                    <xdr:row>4</xdr:row>
                    <xdr:rowOff>0</xdr:rowOff>
                  </from>
                  <to>
                    <xdr:col>3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>
                  <from>
                    <xdr:col>2</xdr:col>
                    <xdr:colOff>28575</xdr:colOff>
                    <xdr:row>4</xdr:row>
                    <xdr:rowOff>0</xdr:rowOff>
                  </from>
                  <to>
                    <xdr:col>3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>
                  <from>
                    <xdr:col>2</xdr:col>
                    <xdr:colOff>28575</xdr:colOff>
                    <xdr:row>4</xdr:row>
                    <xdr:rowOff>0</xdr:rowOff>
                  </from>
                  <to>
                    <xdr:col>3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Drop Down 11">
              <controlPr defaultSize="0" autoLine="0" autoPict="0">
                <anchor moveWithCells="1">
                  <from>
                    <xdr:col>2</xdr:col>
                    <xdr:colOff>28575</xdr:colOff>
                    <xdr:row>4</xdr:row>
                    <xdr:rowOff>0</xdr:rowOff>
                  </from>
                  <to>
                    <xdr:col>3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defaultSize="0" autoLine="0" autoPict="0">
                <anchor moveWithCells="1">
                  <from>
                    <xdr:col>2</xdr:col>
                    <xdr:colOff>28575</xdr:colOff>
                    <xdr:row>4</xdr:row>
                    <xdr:rowOff>0</xdr:rowOff>
                  </from>
                  <to>
                    <xdr:col>3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Drop Down 13">
              <controlPr defaultSize="0" autoLine="0" autoPict="0">
                <anchor moveWithCells="1">
                  <from>
                    <xdr:col>2</xdr:col>
                    <xdr:colOff>28575</xdr:colOff>
                    <xdr:row>4</xdr:row>
                    <xdr:rowOff>0</xdr:rowOff>
                  </from>
                  <to>
                    <xdr:col>3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Drop Down 15">
              <controlPr defaultSize="0" autoLine="0" autoPict="0">
                <anchor moveWithCells="1">
                  <from>
                    <xdr:col>0</xdr:col>
                    <xdr:colOff>1447800</xdr:colOff>
                    <xdr:row>4</xdr:row>
                    <xdr:rowOff>0</xdr:rowOff>
                  </from>
                  <to>
                    <xdr:col>1</xdr:col>
                    <xdr:colOff>609600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Drop Down 16">
              <controlPr defaultSize="0" autoLine="0" autoPict="0">
                <anchor moveWithCells="1">
                  <from>
                    <xdr:col>1</xdr:col>
                    <xdr:colOff>28575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Drop Down 17">
              <controlPr defaultSize="0" autoLine="0" autoPict="0">
                <anchor moveWithCells="1">
                  <from>
                    <xdr:col>1</xdr:col>
                    <xdr:colOff>28575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Drop Down 18">
              <controlPr defaultSize="0" autoLine="0" autoPict="0">
                <anchor moveWithCells="1">
                  <from>
                    <xdr:col>1</xdr:col>
                    <xdr:colOff>28575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Drop Down 19">
              <controlPr defaultSize="0" autoLine="0" autoPict="0">
                <anchor moveWithCells="1">
                  <from>
                    <xdr:col>1</xdr:col>
                    <xdr:colOff>28575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Drop Down 20">
              <controlPr defaultSize="0" autoLine="0" autoPict="0">
                <anchor moveWithCells="1">
                  <from>
                    <xdr:col>1</xdr:col>
                    <xdr:colOff>28575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 Support</dc:creator>
  <cp:lastModifiedBy>Kris Rutherford</cp:lastModifiedBy>
  <cp:lastPrinted>2014-12-12T19:44:39Z</cp:lastPrinted>
  <dcterms:created xsi:type="dcterms:W3CDTF">2014-12-12T14:24:20Z</dcterms:created>
  <dcterms:modified xsi:type="dcterms:W3CDTF">2017-05-04T14:38:17Z</dcterms:modified>
</cp:coreProperties>
</file>